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Обоснование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Обоснование!$A$17:$AD$290</definedName>
    <definedName name="ДА_НЕТ">[1]Прочее!$A$2:$A$3</definedName>
    <definedName name="длолдо">[2]ОКЕИ!$A$3:#REF!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[2]Прочее!$A$2:$A$3</definedName>
    <definedName name="_xlnm.Print_Area" localSheetId="0">Обоснование!$A$1:$AD$312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[3]Справочник!$C$2:$C$13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B289" i="1"/>
  <c r="AD289" s="1"/>
  <c r="AA289"/>
  <c r="AB288"/>
  <c r="AD288" s="1"/>
  <c r="AA288"/>
  <c r="AB287"/>
  <c r="AD287" s="1"/>
  <c r="AA287"/>
  <c r="AB286"/>
  <c r="AD286" s="1"/>
  <c r="AA286"/>
  <c r="AB285"/>
  <c r="AD285" s="1"/>
  <c r="AA285"/>
  <c r="AB284"/>
  <c r="AD284" s="1"/>
  <c r="AA284"/>
  <c r="AB283"/>
  <c r="AD283" s="1"/>
  <c r="AA283"/>
  <c r="AB282"/>
  <c r="AD282" s="1"/>
  <c r="AA282"/>
  <c r="AB281"/>
  <c r="AD281" s="1"/>
  <c r="AA281"/>
  <c r="AB280"/>
  <c r="AD280" s="1"/>
  <c r="AA280"/>
  <c r="AB279"/>
  <c r="AD279" s="1"/>
  <c r="AA279"/>
  <c r="AB278"/>
  <c r="AD278" s="1"/>
  <c r="AA278"/>
  <c r="AB277"/>
  <c r="AD277" s="1"/>
  <c r="AA277"/>
  <c r="AB276"/>
  <c r="AD276" s="1"/>
  <c r="AA276"/>
  <c r="AB275"/>
  <c r="AD275" s="1"/>
  <c r="AA275"/>
  <c r="AB274"/>
  <c r="AD274" s="1"/>
  <c r="AA274"/>
  <c r="AB273"/>
  <c r="AD273" s="1"/>
  <c r="AA273"/>
  <c r="AB272"/>
  <c r="AD272" s="1"/>
  <c r="AA272"/>
  <c r="AB271"/>
  <c r="AD271" s="1"/>
  <c r="AA271"/>
  <c r="AB270"/>
  <c r="AD270" s="1"/>
  <c r="AA270"/>
  <c r="AB269"/>
  <c r="AD269" s="1"/>
  <c r="AA269"/>
  <c r="AB268"/>
  <c r="AD268" s="1"/>
  <c r="AA268"/>
  <c r="AB267"/>
  <c r="AD267" s="1"/>
  <c r="AA267"/>
  <c r="AB266"/>
  <c r="AD266" s="1"/>
  <c r="AA266"/>
  <c r="AB265"/>
  <c r="AD265" s="1"/>
  <c r="AA265"/>
  <c r="AB264"/>
  <c r="AD264" s="1"/>
  <c r="AA264"/>
  <c r="AB263"/>
  <c r="AD263" s="1"/>
  <c r="AA263"/>
  <c r="AB262"/>
  <c r="AD262" s="1"/>
  <c r="AA262"/>
  <c r="AB261"/>
  <c r="AD261" s="1"/>
  <c r="AA261"/>
  <c r="AB260"/>
  <c r="AD260" s="1"/>
  <c r="AA260"/>
  <c r="AB259"/>
  <c r="AD259" s="1"/>
  <c r="AA259"/>
  <c r="AB258"/>
  <c r="AD258" s="1"/>
  <c r="AA258"/>
  <c r="AB257"/>
  <c r="AD257" s="1"/>
  <c r="AA257"/>
  <c r="AB256"/>
  <c r="AD256" s="1"/>
  <c r="AA256"/>
  <c r="AB255"/>
  <c r="AD255" s="1"/>
  <c r="AA255"/>
  <c r="AB254"/>
  <c r="AD254" s="1"/>
  <c r="AA254"/>
  <c r="AB253"/>
  <c r="AD253" s="1"/>
  <c r="AA253"/>
  <c r="AB252"/>
  <c r="AD252" s="1"/>
  <c r="AA252"/>
  <c r="AB251"/>
  <c r="AD251" s="1"/>
  <c r="AA251"/>
  <c r="AB250"/>
  <c r="AD250" s="1"/>
  <c r="AA250"/>
  <c r="AB249"/>
  <c r="AD249" s="1"/>
  <c r="AA249"/>
  <c r="AB248"/>
  <c r="AD248" s="1"/>
  <c r="AA248"/>
  <c r="AB247"/>
  <c r="AD247" s="1"/>
  <c r="AA247"/>
  <c r="AB246"/>
  <c r="AD246" s="1"/>
  <c r="AA246"/>
  <c r="AB245"/>
  <c r="AD245" s="1"/>
  <c r="AA245"/>
  <c r="AB244"/>
  <c r="AD244" s="1"/>
  <c r="AA244"/>
  <c r="AB243"/>
  <c r="AD243" s="1"/>
  <c r="AA243"/>
  <c r="AB242"/>
  <c r="AD242" s="1"/>
  <c r="AA242"/>
  <c r="AB241"/>
  <c r="AD241" s="1"/>
  <c r="AA241"/>
  <c r="AB240"/>
  <c r="AD240" s="1"/>
  <c r="AA240"/>
  <c r="AB239"/>
  <c r="AD239" s="1"/>
  <c r="AA239"/>
  <c r="AB238"/>
  <c r="AD238" s="1"/>
  <c r="AA238"/>
  <c r="AB237"/>
  <c r="AD237" s="1"/>
  <c r="AA237"/>
  <c r="AB236"/>
  <c r="AD236" s="1"/>
  <c r="AA236"/>
  <c r="AB235"/>
  <c r="AD235" s="1"/>
  <c r="AA235"/>
  <c r="AB234"/>
  <c r="AD234" s="1"/>
  <c r="AA234"/>
  <c r="AB233"/>
  <c r="AD233" s="1"/>
  <c r="AA233"/>
  <c r="AB232"/>
  <c r="AD232" s="1"/>
  <c r="AA232"/>
  <c r="AB231"/>
  <c r="AD231" s="1"/>
  <c r="AA231"/>
  <c r="AB230"/>
  <c r="AD230" s="1"/>
  <c r="AA230"/>
  <c r="AB229"/>
  <c r="AD229" s="1"/>
  <c r="AA229"/>
  <c r="AB228"/>
  <c r="AD228" s="1"/>
  <c r="AA228"/>
  <c r="AB227"/>
  <c r="AD227" s="1"/>
  <c r="AA227"/>
  <c r="AB226"/>
  <c r="AD226" s="1"/>
  <c r="AA226"/>
  <c r="AB225"/>
  <c r="AD225" s="1"/>
  <c r="AA225"/>
  <c r="AB224"/>
  <c r="AD224" s="1"/>
  <c r="AA224"/>
  <c r="AB223"/>
  <c r="AD223" s="1"/>
  <c r="AA223"/>
  <c r="AB222"/>
  <c r="AD222" s="1"/>
  <c r="AA222"/>
  <c r="AB221"/>
  <c r="AD221" s="1"/>
  <c r="AA221"/>
  <c r="AB220"/>
  <c r="AD220" s="1"/>
  <c r="AA220"/>
  <c r="AB219"/>
  <c r="AD219" s="1"/>
  <c r="AA219"/>
  <c r="AB218"/>
  <c r="AD218" s="1"/>
  <c r="AA218"/>
  <c r="AB217"/>
  <c r="AD217" s="1"/>
  <c r="AA217"/>
  <c r="AB216"/>
  <c r="AD216" s="1"/>
  <c r="AA216"/>
  <c r="AB215"/>
  <c r="AD215" s="1"/>
  <c r="AA215"/>
  <c r="AB214"/>
  <c r="AD214" s="1"/>
  <c r="AA214"/>
  <c r="AB213"/>
  <c r="AD213" s="1"/>
  <c r="AA213"/>
  <c r="AB212"/>
  <c r="AD212" s="1"/>
  <c r="AA212"/>
  <c r="AB211"/>
  <c r="AD211" s="1"/>
  <c r="AA211"/>
  <c r="AB210"/>
  <c r="AD210" s="1"/>
  <c r="AA210"/>
  <c r="AB209"/>
  <c r="AD209" s="1"/>
  <c r="AA209"/>
  <c r="AB208"/>
  <c r="AD208" s="1"/>
  <c r="AA208"/>
  <c r="AB207"/>
  <c r="AD207" s="1"/>
  <c r="AA207"/>
  <c r="AB206"/>
  <c r="AD206" s="1"/>
  <c r="AA206"/>
  <c r="AB205"/>
  <c r="AD205" s="1"/>
  <c r="AA205"/>
  <c r="AB204"/>
  <c r="AD204" s="1"/>
  <c r="AA204"/>
  <c r="AB203"/>
  <c r="AD203" s="1"/>
  <c r="AA203"/>
  <c r="AB202"/>
  <c r="AD202" s="1"/>
  <c r="AA202"/>
  <c r="AB201"/>
  <c r="AD201" s="1"/>
  <c r="AA201"/>
  <c r="AB200"/>
  <c r="AD200" s="1"/>
  <c r="AA200"/>
  <c r="AB199"/>
  <c r="AD199" s="1"/>
  <c r="AA199"/>
  <c r="AB198"/>
  <c r="AD198" s="1"/>
  <c r="AA198"/>
  <c r="AB197"/>
  <c r="AD197" s="1"/>
  <c r="AA197"/>
  <c r="AB196"/>
  <c r="AD196" s="1"/>
  <c r="AA196"/>
  <c r="AB195"/>
  <c r="AD195" s="1"/>
  <c r="AA195"/>
  <c r="AB194"/>
  <c r="AD194" s="1"/>
  <c r="AA194"/>
  <c r="AB193"/>
  <c r="AD193" s="1"/>
  <c r="AA193"/>
  <c r="AB192"/>
  <c r="AD192" s="1"/>
  <c r="AA192"/>
  <c r="AB191"/>
  <c r="AD191" s="1"/>
  <c r="AA191"/>
  <c r="AB190"/>
  <c r="AD190" s="1"/>
  <c r="AA190"/>
  <c r="AB189"/>
  <c r="AD189" s="1"/>
  <c r="AA189"/>
  <c r="AB188"/>
  <c r="AD188" s="1"/>
  <c r="AA188"/>
  <c r="AB187"/>
  <c r="AD187" s="1"/>
  <c r="AA187"/>
  <c r="AB186"/>
  <c r="AD186" s="1"/>
  <c r="AA186"/>
  <c r="AB185"/>
  <c r="AD185" s="1"/>
  <c r="AA185"/>
  <c r="AB184"/>
  <c r="AD184" s="1"/>
  <c r="AA184"/>
  <c r="AB183"/>
  <c r="AD183" s="1"/>
  <c r="AA183"/>
  <c r="AB182"/>
  <c r="AD182" s="1"/>
  <c r="AA182"/>
  <c r="AB181"/>
  <c r="AD181" s="1"/>
  <c r="AA181"/>
  <c r="AB180"/>
  <c r="AD180" s="1"/>
  <c r="AA180"/>
  <c r="AB179"/>
  <c r="AD179" s="1"/>
  <c r="AA179"/>
  <c r="AB178"/>
  <c r="AD178" s="1"/>
  <c r="AA178"/>
  <c r="AB177"/>
  <c r="AD177" s="1"/>
  <c r="AA177"/>
  <c r="AB176"/>
  <c r="AD176" s="1"/>
  <c r="AA176"/>
  <c r="AB175"/>
  <c r="AD175" s="1"/>
  <c r="AA175"/>
  <c r="AB174"/>
  <c r="AD174" s="1"/>
  <c r="AA174"/>
  <c r="AB173"/>
  <c r="AD173" s="1"/>
  <c r="AA173"/>
  <c r="AB172"/>
  <c r="AD172" s="1"/>
  <c r="AA172"/>
  <c r="AB171"/>
  <c r="AD171" s="1"/>
  <c r="AA171"/>
  <c r="AB170"/>
  <c r="AD170" s="1"/>
  <c r="AA170"/>
  <c r="AB169"/>
  <c r="AD169" s="1"/>
  <c r="AA169"/>
  <c r="AB168"/>
  <c r="AD168" s="1"/>
  <c r="AA168"/>
  <c r="AB167"/>
  <c r="AD167" s="1"/>
  <c r="AA167"/>
  <c r="AB166"/>
  <c r="AD166" s="1"/>
  <c r="AA166"/>
  <c r="AB165"/>
  <c r="AD165" s="1"/>
  <c r="AA165"/>
  <c r="AB164"/>
  <c r="AD164" s="1"/>
  <c r="AA164"/>
  <c r="AB163"/>
  <c r="AD163" s="1"/>
  <c r="AA163"/>
  <c r="AB162"/>
  <c r="AD162" s="1"/>
  <c r="AA162"/>
  <c r="AB161"/>
  <c r="AD161" s="1"/>
  <c r="AA161"/>
  <c r="AB160"/>
  <c r="AD160" s="1"/>
  <c r="AA160"/>
  <c r="AB159"/>
  <c r="AD159" s="1"/>
  <c r="AA159"/>
  <c r="AB158"/>
  <c r="AD158" s="1"/>
  <c r="AA158"/>
  <c r="AB157"/>
  <c r="AD157" s="1"/>
  <c r="AA157"/>
  <c r="AB156"/>
  <c r="AD156" s="1"/>
  <c r="AA156"/>
  <c r="AB155"/>
  <c r="AD155" s="1"/>
  <c r="AA155"/>
  <c r="AB154"/>
  <c r="AD154" s="1"/>
  <c r="AA154"/>
  <c r="AB153"/>
  <c r="AD153" s="1"/>
  <c r="AA153"/>
  <c r="AB152"/>
  <c r="AD152" s="1"/>
  <c r="AA152"/>
  <c r="AB151"/>
  <c r="AD151" s="1"/>
  <c r="AA151"/>
  <c r="AB150"/>
  <c r="AD150" s="1"/>
  <c r="AA150"/>
  <c r="AB149"/>
  <c r="AD149" s="1"/>
  <c r="AA149"/>
  <c r="AB148"/>
  <c r="AD148" s="1"/>
  <c r="AA148"/>
  <c r="AB147"/>
  <c r="AD147" s="1"/>
  <c r="AA147"/>
  <c r="AB146"/>
  <c r="AD146" s="1"/>
  <c r="AA146"/>
  <c r="AB145"/>
  <c r="AD145" s="1"/>
  <c r="AA145"/>
  <c r="AB144"/>
  <c r="AD144" s="1"/>
  <c r="AA144"/>
  <c r="AB143"/>
  <c r="AD143" s="1"/>
  <c r="AA143"/>
  <c r="AB142"/>
  <c r="AD142" s="1"/>
  <c r="AA142"/>
  <c r="AB141"/>
  <c r="AD141" s="1"/>
  <c r="AA141"/>
  <c r="AB140"/>
  <c r="AD140" s="1"/>
  <c r="AA140"/>
  <c r="AB139"/>
  <c r="AD139" s="1"/>
  <c r="AA139"/>
  <c r="AB138"/>
  <c r="AD138" s="1"/>
  <c r="AA138"/>
  <c r="AB137"/>
  <c r="AD137" s="1"/>
  <c r="AA137"/>
  <c r="AB136"/>
  <c r="AD136" s="1"/>
  <c r="AA136"/>
  <c r="AB135"/>
  <c r="AD135" s="1"/>
  <c r="AA135"/>
  <c r="AB134"/>
  <c r="AD134" s="1"/>
  <c r="AA134"/>
  <c r="AB133"/>
  <c r="AD133" s="1"/>
  <c r="AA133"/>
  <c r="AB132"/>
  <c r="AD132" s="1"/>
  <c r="AA132"/>
  <c r="AB131"/>
  <c r="AD131" s="1"/>
  <c r="AA131"/>
  <c r="AB130"/>
  <c r="AD130" s="1"/>
  <c r="AA130"/>
  <c r="AB129"/>
  <c r="AD129" s="1"/>
  <c r="AA129"/>
  <c r="AB128"/>
  <c r="AD128" s="1"/>
  <c r="AA128"/>
  <c r="AB127"/>
  <c r="AD127" s="1"/>
  <c r="AA127"/>
  <c r="AB126"/>
  <c r="AD126" s="1"/>
  <c r="AA126"/>
  <c r="AB125"/>
  <c r="AD125" s="1"/>
  <c r="AA125"/>
  <c r="AB124"/>
  <c r="AD124" s="1"/>
  <c r="AA124"/>
  <c r="AB123"/>
  <c r="AD123" s="1"/>
  <c r="AA123"/>
  <c r="AB122"/>
  <c r="AD122" s="1"/>
  <c r="AA122"/>
  <c r="AB121"/>
  <c r="AD121" s="1"/>
  <c r="AA121"/>
  <c r="AB120"/>
  <c r="AD120" s="1"/>
  <c r="AA120"/>
  <c r="AB119"/>
  <c r="AD119" s="1"/>
  <c r="AA119"/>
  <c r="AB118"/>
  <c r="AD118" s="1"/>
  <c r="AA118"/>
  <c r="AB117"/>
  <c r="AD117" s="1"/>
  <c r="AA117"/>
  <c r="AB116"/>
  <c r="AD116" s="1"/>
  <c r="AA116"/>
  <c r="AB115"/>
  <c r="AD115" s="1"/>
  <c r="AA115"/>
  <c r="AB114"/>
  <c r="AD114" s="1"/>
  <c r="AA114"/>
  <c r="AB113"/>
  <c r="AD113" s="1"/>
  <c r="AA113"/>
  <c r="AB112"/>
  <c r="AD112" s="1"/>
  <c r="AA112"/>
  <c r="AB111"/>
  <c r="AD111" s="1"/>
  <c r="AA111"/>
  <c r="AB110"/>
  <c r="AD110" s="1"/>
  <c r="AA110"/>
  <c r="AB109"/>
  <c r="AD109" s="1"/>
  <c r="AA109"/>
  <c r="AB108"/>
  <c r="AD108" s="1"/>
  <c r="AA108"/>
  <c r="AB107"/>
  <c r="AD107" s="1"/>
  <c r="AA107"/>
  <c r="AB106"/>
  <c r="AD106" s="1"/>
  <c r="AA106"/>
  <c r="AB105"/>
  <c r="AD105" s="1"/>
  <c r="AA105"/>
  <c r="AB104"/>
  <c r="AD104" s="1"/>
  <c r="AA104"/>
  <c r="AB103"/>
  <c r="AD103" s="1"/>
  <c r="AA103"/>
  <c r="AB102"/>
  <c r="AD102" s="1"/>
  <c r="AA102"/>
  <c r="AB101"/>
  <c r="AD101" s="1"/>
  <c r="AA101"/>
  <c r="AB100"/>
  <c r="AD100" s="1"/>
  <c r="AA100"/>
  <c r="AB99"/>
  <c r="AD99" s="1"/>
  <c r="AA99"/>
  <c r="AB98"/>
  <c r="AD98" s="1"/>
  <c r="AA98"/>
  <c r="AB97"/>
  <c r="AD97" s="1"/>
  <c r="AA97"/>
  <c r="AB96"/>
  <c r="AD96" s="1"/>
  <c r="AA96"/>
  <c r="AB95"/>
  <c r="AD95" s="1"/>
  <c r="AA95"/>
  <c r="AB94"/>
  <c r="AD94" s="1"/>
  <c r="AA94"/>
  <c r="AB93"/>
  <c r="AD93" s="1"/>
  <c r="AA93"/>
  <c r="AB92"/>
  <c r="AD92" s="1"/>
  <c r="AA92"/>
  <c r="AB91"/>
  <c r="AD91" s="1"/>
  <c r="AA91"/>
  <c r="AB90"/>
  <c r="AD90" s="1"/>
  <c r="AA90"/>
  <c r="AB89"/>
  <c r="AD89" s="1"/>
  <c r="AA89"/>
  <c r="AB88"/>
  <c r="AD88" s="1"/>
  <c r="AA88"/>
  <c r="AB87"/>
  <c r="AD87" s="1"/>
  <c r="AA87"/>
  <c r="AB86"/>
  <c r="AD86" s="1"/>
  <c r="AA86"/>
  <c r="AB85"/>
  <c r="AD85" s="1"/>
  <c r="AA85"/>
  <c r="AB84"/>
  <c r="AD84" s="1"/>
  <c r="AA84"/>
  <c r="AD83"/>
  <c r="AB83"/>
  <c r="AC83" s="1"/>
  <c r="AA83"/>
  <c r="AB82"/>
  <c r="AC82" s="1"/>
  <c r="AA82"/>
  <c r="AD81"/>
  <c r="AB81"/>
  <c r="AC81" s="1"/>
  <c r="AA81"/>
  <c r="AB80"/>
  <c r="AC80" s="1"/>
  <c r="AA80"/>
  <c r="AD79"/>
  <c r="AB79"/>
  <c r="AC79" s="1"/>
  <c r="AA79"/>
  <c r="AB78"/>
  <c r="AC78" s="1"/>
  <c r="AA78"/>
  <c r="AD77"/>
  <c r="AB77"/>
  <c r="AC77" s="1"/>
  <c r="AA77"/>
  <c r="AB76"/>
  <c r="AC76" s="1"/>
  <c r="AA76"/>
  <c r="AD75"/>
  <c r="AB75"/>
  <c r="AC75" s="1"/>
  <c r="AA75"/>
  <c r="AB74"/>
  <c r="AC74" s="1"/>
  <c r="AA74"/>
  <c r="AD73"/>
  <c r="AB73"/>
  <c r="AC73" s="1"/>
  <c r="AA73"/>
  <c r="AB72"/>
  <c r="AC72" s="1"/>
  <c r="AA72"/>
  <c r="AD71"/>
  <c r="AB71"/>
  <c r="AC71" s="1"/>
  <c r="AA71"/>
  <c r="AB70"/>
  <c r="AC70" s="1"/>
  <c r="AA70"/>
  <c r="AD69"/>
  <c r="AB69"/>
  <c r="AC69" s="1"/>
  <c r="AA69"/>
  <c r="AB68"/>
  <c r="AC68" s="1"/>
  <c r="AA68"/>
  <c r="AD67"/>
  <c r="AB67"/>
  <c r="AC67" s="1"/>
  <c r="AA67"/>
  <c r="AB66"/>
  <c r="AC66" s="1"/>
  <c r="AA66"/>
  <c r="AD65"/>
  <c r="AB65"/>
  <c r="AC65" s="1"/>
  <c r="AA65"/>
  <c r="AB64"/>
  <c r="AC64" s="1"/>
  <c r="AA64"/>
  <c r="AD63"/>
  <c r="AB63"/>
  <c r="AC63" s="1"/>
  <c r="AA63"/>
  <c r="AB62"/>
  <c r="AC62" s="1"/>
  <c r="AA62"/>
  <c r="AD61"/>
  <c r="AB61"/>
  <c r="AC61" s="1"/>
  <c r="AA61"/>
  <c r="AB60"/>
  <c r="AC60" s="1"/>
  <c r="AA60"/>
  <c r="K59"/>
  <c r="AA59" s="1"/>
  <c r="AA58"/>
  <c r="K58"/>
  <c r="AB58" s="1"/>
  <c r="AD58" s="1"/>
  <c r="K57"/>
  <c r="AA57" s="1"/>
  <c r="AA56"/>
  <c r="K56"/>
  <c r="AB56" s="1"/>
  <c r="AD56" s="1"/>
  <c r="K55"/>
  <c r="AA55" s="1"/>
  <c r="AA54"/>
  <c r="K54"/>
  <c r="AB54" s="1"/>
  <c r="AD54" s="1"/>
  <c r="K53"/>
  <c r="AA53" s="1"/>
  <c r="AA52"/>
  <c r="K52"/>
  <c r="AB52" s="1"/>
  <c r="AD52" s="1"/>
  <c r="K51"/>
  <c r="AA51" s="1"/>
  <c r="AA50"/>
  <c r="K50"/>
  <c r="AB50" s="1"/>
  <c r="AD50" s="1"/>
  <c r="K49"/>
  <c r="AA49" s="1"/>
  <c r="AA48"/>
  <c r="K48"/>
  <c r="AB48" s="1"/>
  <c r="AD48" s="1"/>
  <c r="AA47"/>
  <c r="K47"/>
  <c r="AB47" s="1"/>
  <c r="K46"/>
  <c r="AA46" s="1"/>
  <c r="AA45"/>
  <c r="K45"/>
  <c r="AB45" s="1"/>
  <c r="K44"/>
  <c r="AA44" s="1"/>
  <c r="AA43"/>
  <c r="K43"/>
  <c r="AB43" s="1"/>
  <c r="K42"/>
  <c r="AA42" s="1"/>
  <c r="AA41"/>
  <c r="K41"/>
  <c r="AB41" s="1"/>
  <c r="K40"/>
  <c r="AA40" s="1"/>
  <c r="AA39"/>
  <c r="K39"/>
  <c r="AB39" s="1"/>
  <c r="K38"/>
  <c r="AA38" s="1"/>
  <c r="AA37"/>
  <c r="K37"/>
  <c r="AB37" s="1"/>
  <c r="K36"/>
  <c r="AA36" s="1"/>
  <c r="AA35"/>
  <c r="K35"/>
  <c r="AB35" s="1"/>
  <c r="K34"/>
  <c r="AA34" s="1"/>
  <c r="AA33"/>
  <c r="K33"/>
  <c r="AB33" s="1"/>
  <c r="K32"/>
  <c r="AA32" s="1"/>
  <c r="AA31"/>
  <c r="K31"/>
  <c r="AB31" s="1"/>
  <c r="K30"/>
  <c r="AA30" s="1"/>
  <c r="AA29"/>
  <c r="K29"/>
  <c r="AB29" s="1"/>
  <c r="K28"/>
  <c r="AA28" s="1"/>
  <c r="AA27"/>
  <c r="K27"/>
  <c r="AB27" s="1"/>
  <c r="K26"/>
  <c r="AA26" s="1"/>
  <c r="AA25"/>
  <c r="K25"/>
  <c r="AB25" s="1"/>
  <c r="K24"/>
  <c r="AA24" s="1"/>
  <c r="AA23"/>
  <c r="K23"/>
  <c r="AB23" s="1"/>
  <c r="K22"/>
  <c r="AA22" s="1"/>
  <c r="AA21"/>
  <c r="K21"/>
  <c r="AB21" s="1"/>
  <c r="K20"/>
  <c r="AA20" s="1"/>
  <c r="AA19"/>
  <c r="K19"/>
  <c r="AB19" s="1"/>
  <c r="K18"/>
  <c r="AA18" s="1"/>
  <c r="AD19" l="1"/>
  <c r="AC19"/>
  <c r="AD21"/>
  <c r="AC21"/>
  <c r="AD25"/>
  <c r="AC25"/>
  <c r="AD29"/>
  <c r="AC29"/>
  <c r="AD33"/>
  <c r="AC33"/>
  <c r="AD37"/>
  <c r="AC37"/>
  <c r="AD41"/>
  <c r="AC41"/>
  <c r="AD45"/>
  <c r="AC45"/>
  <c r="AD23"/>
  <c r="AC23"/>
  <c r="AD27"/>
  <c r="AC27"/>
  <c r="AD31"/>
  <c r="AC31"/>
  <c r="AD35"/>
  <c r="AC35"/>
  <c r="AD39"/>
  <c r="AC39"/>
  <c r="AD43"/>
  <c r="AC43"/>
  <c r="AC47"/>
  <c r="AD47"/>
  <c r="AB18"/>
  <c r="AB20"/>
  <c r="AB24"/>
  <c r="AB28"/>
  <c r="AB30"/>
  <c r="AB32"/>
  <c r="AB36"/>
  <c r="AB40"/>
  <c r="AB44"/>
  <c r="AB46"/>
  <c r="AB22"/>
  <c r="AB26"/>
  <c r="AB34"/>
  <c r="AB38"/>
  <c r="AB42"/>
  <c r="AC48"/>
  <c r="AB49"/>
  <c r="AC50"/>
  <c r="AB51"/>
  <c r="AC52"/>
  <c r="AB53"/>
  <c r="AC54"/>
  <c r="AB55"/>
  <c r="AC56"/>
  <c r="AB57"/>
  <c r="AC58"/>
  <c r="AB59"/>
  <c r="AD60"/>
  <c r="AD62"/>
  <c r="AD64"/>
  <c r="AD66"/>
  <c r="AD68"/>
  <c r="AD70"/>
  <c r="AD72"/>
  <c r="AD74"/>
  <c r="AD76"/>
  <c r="AD78"/>
  <c r="AD80"/>
  <c r="AD82"/>
  <c r="AC84"/>
  <c r="AC85"/>
  <c r="AC86"/>
  <c r="AC87"/>
  <c r="AC88"/>
  <c r="AC89"/>
  <c r="AC90"/>
  <c r="AC91"/>
  <c r="AC92"/>
  <c r="AC93"/>
  <c r="AC94"/>
  <c r="AC95"/>
  <c r="AC96"/>
  <c r="AC97"/>
  <c r="AC98"/>
  <c r="AC99"/>
  <c r="AC100"/>
  <c r="AC101"/>
  <c r="AC102"/>
  <c r="AC103"/>
  <c r="AC104"/>
  <c r="AC105"/>
  <c r="AC106"/>
  <c r="AC107"/>
  <c r="AC108"/>
  <c r="AC109"/>
  <c r="AC110"/>
  <c r="AC111"/>
  <c r="AC112"/>
  <c r="AC113"/>
  <c r="AC114"/>
  <c r="AC115"/>
  <c r="AC116"/>
  <c r="AC117"/>
  <c r="AC118"/>
  <c r="AC119"/>
  <c r="AC120"/>
  <c r="AC121"/>
  <c r="AC122"/>
  <c r="AC123"/>
  <c r="AC124"/>
  <c r="AC125"/>
  <c r="AC126"/>
  <c r="AC127"/>
  <c r="AC128"/>
  <c r="AC129"/>
  <c r="AC130"/>
  <c r="AC131"/>
  <c r="AC132"/>
  <c r="AC133"/>
  <c r="AC134"/>
  <c r="AC135"/>
  <c r="AC136"/>
  <c r="AC137"/>
  <c r="AC138"/>
  <c r="AC139"/>
  <c r="AC140"/>
  <c r="AC141"/>
  <c r="AC142"/>
  <c r="AC143"/>
  <c r="AC144"/>
  <c r="AC145"/>
  <c r="AC146"/>
  <c r="AC147"/>
  <c r="AC148"/>
  <c r="AC149"/>
  <c r="AC150"/>
  <c r="AC151"/>
  <c r="AC152"/>
  <c r="AC153"/>
  <c r="AC154"/>
  <c r="AC155"/>
  <c r="AC156"/>
  <c r="AC157"/>
  <c r="AC158"/>
  <c r="AC159"/>
  <c r="AC160"/>
  <c r="AC161"/>
  <c r="AC162"/>
  <c r="AC163"/>
  <c r="AC164"/>
  <c r="AC165"/>
  <c r="AC166"/>
  <c r="AC167"/>
  <c r="AC168"/>
  <c r="AC169"/>
  <c r="AC170"/>
  <c r="AC171"/>
  <c r="AC172"/>
  <c r="AC173"/>
  <c r="AC174"/>
  <c r="AC175"/>
  <c r="AC176"/>
  <c r="AC177"/>
  <c r="AC178"/>
  <c r="AC179"/>
  <c r="AC180"/>
  <c r="AC181"/>
  <c r="AC182"/>
  <c r="AC183"/>
  <c r="AC184"/>
  <c r="AC185"/>
  <c r="AC186"/>
  <c r="AC187"/>
  <c r="AC188"/>
  <c r="AC189"/>
  <c r="AC190"/>
  <c r="AC191"/>
  <c r="AC192"/>
  <c r="AC193"/>
  <c r="AC194"/>
  <c r="AC195"/>
  <c r="AC196"/>
  <c r="AC197"/>
  <c r="AC198"/>
  <c r="AC199"/>
  <c r="AC200"/>
  <c r="AC201"/>
  <c r="AC202"/>
  <c r="AC203"/>
  <c r="AC204"/>
  <c r="AC205"/>
  <c r="AC206"/>
  <c r="AC207"/>
  <c r="AC208"/>
  <c r="AC209"/>
  <c r="AC210"/>
  <c r="AC211"/>
  <c r="AC212"/>
  <c r="AC213"/>
  <c r="AC214"/>
  <c r="AC215"/>
  <c r="AC216"/>
  <c r="AC217"/>
  <c r="AC218"/>
  <c r="AC219"/>
  <c r="AC220"/>
  <c r="AC221"/>
  <c r="AC222"/>
  <c r="AC223"/>
  <c r="AC224"/>
  <c r="AC225"/>
  <c r="AC226"/>
  <c r="AC227"/>
  <c r="AC228"/>
  <c r="AC229"/>
  <c r="AC230"/>
  <c r="AC231"/>
  <c r="AC232"/>
  <c r="AC233"/>
  <c r="AC234"/>
  <c r="AC235"/>
  <c r="AC236"/>
  <c r="AC237"/>
  <c r="AC238"/>
  <c r="AC239"/>
  <c r="AC240"/>
  <c r="AC241"/>
  <c r="AC242"/>
  <c r="AC243"/>
  <c r="AC244"/>
  <c r="AC245"/>
  <c r="AC246"/>
  <c r="AC247"/>
  <c r="AC248"/>
  <c r="AC249"/>
  <c r="AC250"/>
  <c r="AC251"/>
  <c r="AC252"/>
  <c r="AC253"/>
  <c r="AC254"/>
  <c r="AC255"/>
  <c r="AC256"/>
  <c r="AC257"/>
  <c r="AC258"/>
  <c r="AC259"/>
  <c r="AC260"/>
  <c r="AC261"/>
  <c r="AC262"/>
  <c r="AC263"/>
  <c r="AC264"/>
  <c r="AC265"/>
  <c r="AC266"/>
  <c r="AC267"/>
  <c r="AC268"/>
  <c r="AC269"/>
  <c r="AC270"/>
  <c r="AC271"/>
  <c r="AC272"/>
  <c r="AC273"/>
  <c r="AC274"/>
  <c r="AC275"/>
  <c r="AC276"/>
  <c r="AC277"/>
  <c r="AC278"/>
  <c r="AC279"/>
  <c r="AC280"/>
  <c r="AC281"/>
  <c r="AC282"/>
  <c r="AC283"/>
  <c r="AC284"/>
  <c r="AC285"/>
  <c r="AC286"/>
  <c r="AC287"/>
  <c r="AC288"/>
  <c r="AC289"/>
  <c r="AC59" l="1"/>
  <c r="AD59"/>
  <c r="AC57"/>
  <c r="AD57"/>
  <c r="AC55"/>
  <c r="AD55"/>
  <c r="AC53"/>
  <c r="AD53"/>
  <c r="AC51"/>
  <c r="AD51"/>
  <c r="AC49"/>
  <c r="AD49"/>
  <c r="AC42"/>
  <c r="AD42"/>
  <c r="AC34"/>
  <c r="AD34"/>
  <c r="AC22"/>
  <c r="AD22"/>
  <c r="AC44"/>
  <c r="AD44"/>
  <c r="AC36"/>
  <c r="AD36"/>
  <c r="AC30"/>
  <c r="AD30"/>
  <c r="AC24"/>
  <c r="AD24"/>
  <c r="AC18"/>
  <c r="AD18"/>
  <c r="AC38"/>
  <c r="AD38"/>
  <c r="AC26"/>
  <c r="AD26"/>
  <c r="AC46"/>
  <c r="AD46"/>
  <c r="AC40"/>
  <c r="AD40"/>
  <c r="AC32"/>
  <c r="AD32"/>
  <c r="AC28"/>
  <c r="AD28"/>
  <c r="AC20"/>
  <c r="AD20"/>
  <c r="AC290" l="1"/>
</calcChain>
</file>

<file path=xl/comments1.xml><?xml version="1.0" encoding="utf-8"?>
<comments xmlns="http://schemas.openxmlformats.org/spreadsheetml/2006/main">
  <authors>
    <author/>
  </authors>
  <commentList>
    <comment ref="Q53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3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3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3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3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4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4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4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4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4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5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5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5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5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5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6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6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6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6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6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7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7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7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7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7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8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8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8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8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8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9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9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9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9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9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<sst xmlns="http://schemas.openxmlformats.org/spreadsheetml/2006/main" count="900" uniqueCount="627">
  <si>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</si>
  <si>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</si>
  <si>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</si>
  <si>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</si>
  <si>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</si>
  <si>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</si>
  <si>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</si>
  <si>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З/ЗИ</t>
  </si>
  <si>
    <t>Наименование подгруппы</t>
  </si>
  <si>
    <t>З/ч к спецтехнике JCB</t>
  </si>
  <si>
    <t>Наименование группы</t>
  </si>
  <si>
    <t>Автоспецтехника</t>
  </si>
  <si>
    <t>Предмет закупки</t>
  </si>
  <si>
    <t>Запасные части для с/т марки JCB</t>
  </si>
  <si>
    <t>Место поставки, выполнения работ или оказания услуг</t>
  </si>
  <si>
    <t>г. Самара</t>
  </si>
  <si>
    <t>Указать доп.затраты включаемые в цену договора (транспортные расходы, повышенная гарантия, обучение и т.п.)</t>
  </si>
  <si>
    <t>Транспортные расходы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</si>
  <si>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</si>
  <si>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</si>
  <si>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</si>
  <si>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</si>
  <si>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</si>
  <si>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</si>
  <si>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</si>
  <si>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</si>
  <si>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</si>
  <si>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</si>
  <si>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</si>
  <si>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</si>
  <si>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</si>
  <si>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</si>
  <si>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</si>
  <si>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</si>
  <si>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</si>
  <si>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</si>
  <si>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</si>
  <si>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</si>
  <si>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</si>
  <si>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</si>
  <si>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</si>
  <si>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</si>
  <si>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</si>
  <si>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</si>
  <si>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</si>
  <si>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</si>
  <si>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</si>
  <si>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</si>
  <si>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</si>
  <si>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</si>
  <si>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</si>
  <si>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</si>
  <si>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</si>
  <si>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</si>
  <si>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</si>
  <si>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</si>
  <si>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</si>
  <si>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</si>
  <si>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</si>
  <si>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</si>
  <si>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</si>
  <si>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</si>
  <si>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</si>
  <si>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</si>
  <si>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ЗИ000046</t>
  </si>
  <si>
    <t>Шайба 5мм 99 JCB-4CX</t>
  </si>
  <si>
    <t>шт</t>
  </si>
  <si>
    <t>ЗИ000072</t>
  </si>
  <si>
    <t>Подшипник ступичный JCB 4CX</t>
  </si>
  <si>
    <t>ЗИ000085</t>
  </si>
  <si>
    <t>Фильтр воздушный внешний 6190627m11</t>
  </si>
  <si>
    <t>ЗИ000086</t>
  </si>
  <si>
    <t>Фильтр воздушный внутренний 6190654М911</t>
  </si>
  <si>
    <t>ЗИ000122</t>
  </si>
  <si>
    <t>Стекло кабины (заднее) JCB 4CX</t>
  </si>
  <si>
    <t>ЗИ000168</t>
  </si>
  <si>
    <t>Демпфер JCB 331/50615</t>
  </si>
  <si>
    <t>ЗИ000513</t>
  </si>
  <si>
    <t>Резец "БАРА"</t>
  </si>
  <si>
    <t>ЗИ000541</t>
  </si>
  <si>
    <t>Генератор 24в двигателя ЯМЗ-240</t>
  </si>
  <si>
    <t>ЗИ000690</t>
  </si>
  <si>
    <t>Кронштейн с дугами 4 отверстия JCB 335/05603</t>
  </si>
  <si>
    <t>ЗИ000913</t>
  </si>
  <si>
    <t>Сальник переднего моста 904/50040 JCB-4CX</t>
  </si>
  <si>
    <t>ЗИ000957</t>
  </si>
  <si>
    <t>Электронасос топливоподкачивающий JCB 160</t>
  </si>
  <si>
    <t>ЗИ003033</t>
  </si>
  <si>
    <t>Шланг радиатора нижний (МТЗ-1221) 1220-1303004-01</t>
  </si>
  <si>
    <t>ЗИ003408</t>
  </si>
  <si>
    <t>Зуб ковша JCB 4CX</t>
  </si>
  <si>
    <t>ЗИ003409</t>
  </si>
  <si>
    <t>Зуб ковша боковой левый (бокорез) JCB 4CX</t>
  </si>
  <si>
    <t>ЗИ003410</t>
  </si>
  <si>
    <t>Зуб ковша боковой правый (бокорез) JCB 4CX</t>
  </si>
  <si>
    <t>ЗИ003801</t>
  </si>
  <si>
    <t>Болт зуба JCB 3СХ, 4CX</t>
  </si>
  <si>
    <t>ЗИ003802</t>
  </si>
  <si>
    <t>Гайка зуба и бокореза JCB 3СХ, 4CX</t>
  </si>
  <si>
    <t>ЗИ004030</t>
  </si>
  <si>
    <t>ГИДРАВЛИЧЕСКИЙ НАСОС JCB 20/925579</t>
  </si>
  <si>
    <t>ЗИ004032</t>
  </si>
  <si>
    <t>Голова цилиндров 02/802365 JCB</t>
  </si>
  <si>
    <t>ЗИ004033</t>
  </si>
  <si>
    <t>Датчик тормаза 332/С9990 JCB</t>
  </si>
  <si>
    <t>ЗИ004034</t>
  </si>
  <si>
    <t>Клапан 02/802422 JCB</t>
  </si>
  <si>
    <t>ЗИ004035</t>
  </si>
  <si>
    <t>Клапан 02/802423 JCB</t>
  </si>
  <si>
    <t>ЗИ004036</t>
  </si>
  <si>
    <t>Клапан EGR 02/802624 JCB</t>
  </si>
  <si>
    <t>ЗИ004038</t>
  </si>
  <si>
    <t>Насос топливный подкачивающий JCB 17/913600</t>
  </si>
  <si>
    <t>ЗИ004050</t>
  </si>
  <si>
    <t>Стартер 320/09144 12V</t>
  </si>
  <si>
    <t>ЗИ004063</t>
  </si>
  <si>
    <t>Фильтр гидравлический проходной KHJ0568 JCB</t>
  </si>
  <si>
    <t>ЗИ004067</t>
  </si>
  <si>
    <t>Фильтр масляный 320/04133 А JCB</t>
  </si>
  <si>
    <t>ЗИ004068</t>
  </si>
  <si>
    <t>Фильтр отопителя салона 332/А9113 JCB</t>
  </si>
  <si>
    <t>компл</t>
  </si>
  <si>
    <t>ЗИ004070</t>
  </si>
  <si>
    <t>Фильтр сапуна гидравл. Бака KRJ3461 JCB</t>
  </si>
  <si>
    <t>ЗИ004074</t>
  </si>
  <si>
    <t>Фильтр топливный 02/910150А JCB</t>
  </si>
  <si>
    <t>ЗИ004078</t>
  </si>
  <si>
    <t>Фильтр трансмиссионный 32/925905А JCB</t>
  </si>
  <si>
    <t>ЗИ004079</t>
  </si>
  <si>
    <t>Фильтр трансмиссионный 581/М8564 JCB</t>
  </si>
  <si>
    <t>ЗИ004080</t>
  </si>
  <si>
    <t>Элемент нефроновый 32/925164 JCB</t>
  </si>
  <si>
    <t>ЗИ004081</t>
  </si>
  <si>
    <t>Элемент топливного фильтра 332/G2071 JCB</t>
  </si>
  <si>
    <t>ЗИ004129</t>
  </si>
  <si>
    <t>Насос топливный JCB подкачивающий в сборе с датчиком загрязнения 332/C7113</t>
  </si>
  <si>
    <t>ЗИ004131</t>
  </si>
  <si>
    <t>Натяжитель ремня JCB 320/08651</t>
  </si>
  <si>
    <t>ЗИ004146</t>
  </si>
  <si>
    <t>Сальник полуоси переднего моста JCB 904/50009</t>
  </si>
  <si>
    <t>ЗИ004147</t>
  </si>
  <si>
    <t>Сальник хвостовика моста JCB 904/50023</t>
  </si>
  <si>
    <t>ЗИ004148</t>
  </si>
  <si>
    <t>Турбокомпрессор JCB 02/200460</t>
  </si>
  <si>
    <t>ЗИ004149</t>
  </si>
  <si>
    <t>Турбокомпрессор JCB 02/203160</t>
  </si>
  <si>
    <t>ЗИ004153</t>
  </si>
  <si>
    <t>Шестерня бортовой JCB с внтренним зацеплением 450/10205</t>
  </si>
  <si>
    <t>ЗИ004154</t>
  </si>
  <si>
    <t>Шестерня планетарная JCB 450/10206</t>
  </si>
  <si>
    <t>ЗИ004192</t>
  </si>
  <si>
    <t>Щетка стеклоочистителя JCB 4CX</t>
  </si>
  <si>
    <t>ЗИ004454</t>
  </si>
  <si>
    <t>Гидромолот JCB HM360</t>
  </si>
  <si>
    <t>ЗИ004544</t>
  </si>
  <si>
    <t>Гусеница 331/524429 JCB</t>
  </si>
  <si>
    <t>ЗИ004545</t>
  </si>
  <si>
    <t>Коток 332/U1415</t>
  </si>
  <si>
    <t>ЗИ004590</t>
  </si>
  <si>
    <t>Датчик 32/11701/80626</t>
  </si>
  <si>
    <t>ЗИ005006</t>
  </si>
  <si>
    <t>Комплект сальников, колец и уплотнений на переднюю ступицу JCB 4CX</t>
  </si>
  <si>
    <t>ЗИ005008</t>
  </si>
  <si>
    <t>Комплект сальников, колец и уплотнений на заднюю ступицу JCB 4CX</t>
  </si>
  <si>
    <t>ЗИ005011</t>
  </si>
  <si>
    <t>Стекло кабины (переднее) JCB 4CX</t>
  </si>
  <si>
    <t>ЗИ005012</t>
  </si>
  <si>
    <t>Стекло кабины левой двери JCB 4CX</t>
  </si>
  <si>
    <t>ЗИ005013</t>
  </si>
  <si>
    <t>Стекло кабины правой двери JCB 4CX</t>
  </si>
  <si>
    <t>ЗИ005014</t>
  </si>
  <si>
    <t>Стекло кабины левое JCB 4CX</t>
  </si>
  <si>
    <t>ЗИ005015</t>
  </si>
  <si>
    <t>Стекло кабины правое JCB 4CX</t>
  </si>
  <si>
    <t>ЗИ005016</t>
  </si>
  <si>
    <t>Стекло кабины переднее (нижнее) JCB 160</t>
  </si>
  <si>
    <t>ЗИ005017</t>
  </si>
  <si>
    <t>Стекло кабины переднее (верхнее ) JCB 160</t>
  </si>
  <si>
    <t>ЗИ005018</t>
  </si>
  <si>
    <t>Стекло кабины (заднее) JCB 160</t>
  </si>
  <si>
    <t>ЗИ005019</t>
  </si>
  <si>
    <t>Стекло кабины (двери) JCB 160</t>
  </si>
  <si>
    <t>ЗИ005021</t>
  </si>
  <si>
    <t>Датчик 32/ 11701/80626 JCB 4CX</t>
  </si>
  <si>
    <t>ЗИ005060</t>
  </si>
  <si>
    <t>Редуктор стеклоочистителя JCB 4CX</t>
  </si>
  <si>
    <t>ЗИ005085</t>
  </si>
  <si>
    <t>Подшипник (перед.мост шкв.) 907/08300</t>
  </si>
  <si>
    <t>ЗИ005088</t>
  </si>
  <si>
    <t>Сальник на ось передний мост 904/50047</t>
  </si>
  <si>
    <t>ЗИ005090</t>
  </si>
  <si>
    <t>Сальник бортовой передачи 904/50033</t>
  </si>
  <si>
    <t>ЗИ005271</t>
  </si>
  <si>
    <t>Сидение JCB 3cx</t>
  </si>
  <si>
    <t>ЗИ005272</t>
  </si>
  <si>
    <t>Рем. Комплект Г. Цилиндра стрелы 3сх 50х80 991/00102</t>
  </si>
  <si>
    <t>ЗИ005273</t>
  </si>
  <si>
    <t>Рем. Комплект Г. Цилиндра стрелы 4сх 991/10142</t>
  </si>
  <si>
    <t>ЗИ005274</t>
  </si>
  <si>
    <t>МАНЖЕТА ГИДРОЗАМКА КАРЕТКИ JCB 904/20140</t>
  </si>
  <si>
    <t>ЗИ005275</t>
  </si>
  <si>
    <t>КРЕСТОВИНА JCB 3CX 914/10803R</t>
  </si>
  <si>
    <t>ЗИ005276</t>
  </si>
  <si>
    <t>Соленоид JCB 25/222659A</t>
  </si>
  <si>
    <t>ЗИ005277</t>
  </si>
  <si>
    <t>Соленоид JCB 25/222657A</t>
  </si>
  <si>
    <t>ЗИ005278</t>
  </si>
  <si>
    <t>РАПРЕДЕЛИТЕЛЬ JCB 332/F8152A</t>
  </si>
  <si>
    <t>ЗИ005279</t>
  </si>
  <si>
    <t>ГИДРОРАСПРЕДЕЛИТЕЛЬ JCB ORIG 25/222579A</t>
  </si>
  <si>
    <t>ЗИ005280</t>
  </si>
  <si>
    <t>КОРПУС ГИДРОЗАМКА JCB 331/14893R</t>
  </si>
  <si>
    <t>ЗИ005281</t>
  </si>
  <si>
    <t>Фильтр масляный JCB 02/100073</t>
  </si>
  <si>
    <t>ЗИ005282</t>
  </si>
  <si>
    <t>Ремень приводной 1312мм JCB 02/101566</t>
  </si>
  <si>
    <t>ЗИ005283</t>
  </si>
  <si>
    <t>Ремень приводной 1300мм пара JCB 02/101906</t>
  </si>
  <si>
    <t>ЗИ005284</t>
  </si>
  <si>
    <t>Гайка колесная JCB 106/40001</t>
  </si>
  <si>
    <t>ЗИ005285</t>
  </si>
  <si>
    <t>Скоба крепления карданного вала JCB 116/00525A</t>
  </si>
  <si>
    <t>ЗИ005286</t>
  </si>
  <si>
    <t>Втулка пружины JCB 1208/0023</t>
  </si>
  <si>
    <t>ЗИ005287</t>
  </si>
  <si>
    <t>Втулка в серьгу JCB 1208/0031</t>
  </si>
  <si>
    <t>ЗИ005288</t>
  </si>
  <si>
    <t>Наружное зеркало заднего вида JCB 123-04970</t>
  </si>
  <si>
    <t>ЗИ005289</t>
  </si>
  <si>
    <t>Нож планировочный JCB 123/02362</t>
  </si>
  <si>
    <t>ЗИ005290</t>
  </si>
  <si>
    <t>Крыло переднее левое желтое JCB 123/02950</t>
  </si>
  <si>
    <t>ЗИ005291</t>
  </si>
  <si>
    <t>Крыло переднее правое желтое JCB 123/02951</t>
  </si>
  <si>
    <t>ЗИ005292</t>
  </si>
  <si>
    <t>Подушка двигателя АК JCB 123/03138</t>
  </si>
  <si>
    <t>ЗИ005293</t>
  </si>
  <si>
    <t>Направляющая JCB 123/03215</t>
  </si>
  <si>
    <t>ЗИ005294</t>
  </si>
  <si>
    <t>Металлическая направляющая телескопа JCB 123/04207</t>
  </si>
  <si>
    <t>ЗИ005295</t>
  </si>
  <si>
    <t>Крышка двигателя 4 СХ левая JCB 123/05983</t>
  </si>
  <si>
    <t>ЗИ005296</t>
  </si>
  <si>
    <t>Крышка двигателя 4 СХ правая JCB 123/05984</t>
  </si>
  <si>
    <t>ЗИ005297</t>
  </si>
  <si>
    <t>Направляющая задних опор центральная JCB 123/06014</t>
  </si>
  <si>
    <t>ЗИ005298</t>
  </si>
  <si>
    <t>Бачок тормозной жидкости JCB 126/00200</t>
  </si>
  <si>
    <t>ЗИ005299</t>
  </si>
  <si>
    <t>Тяга рулевая JCB 126/02253</t>
  </si>
  <si>
    <t>ЗИ005300</t>
  </si>
  <si>
    <t>Направляющая задних опор нижняя JCB 128/10850</t>
  </si>
  <si>
    <t>ЗИ005301</t>
  </si>
  <si>
    <t>Амортизатор двери JCB 128/13052</t>
  </si>
  <si>
    <t>ЗИ005302</t>
  </si>
  <si>
    <t>Болт бокореза JCB 1305/0714Z</t>
  </si>
  <si>
    <t>ЗИ005303</t>
  </si>
  <si>
    <t>Гайка на болты для зубов JCB 1340/0701</t>
  </si>
  <si>
    <t>ЗИ005304</t>
  </si>
  <si>
    <t>Пресс масленка JCB 1450/0001</t>
  </si>
  <si>
    <t>ЗИ005305</t>
  </si>
  <si>
    <t>Усилитель тормозов JCB 15/920112</t>
  </si>
  <si>
    <t>ЗИ005306</t>
  </si>
  <si>
    <t>Цилиндр тормозной JCB 15/920389</t>
  </si>
  <si>
    <t>ЗИ005307</t>
  </si>
  <si>
    <t>Уплотнение JCB 25/221208</t>
  </si>
  <si>
    <t>ЗИ005308</t>
  </si>
  <si>
    <t>Фильтр топливный со сливом JCB 32/912001</t>
  </si>
  <si>
    <t>ЗИ005309</t>
  </si>
  <si>
    <t>Гидравлический фильтр JCB 32/913500</t>
  </si>
  <si>
    <t>ЗИ005310</t>
  </si>
  <si>
    <t>Воздушный фильтр внутренний JCB 32/915801</t>
  </si>
  <si>
    <t>ЗИ005311</t>
  </si>
  <si>
    <t>Воздушный фильтр внешний JCB 32/915802</t>
  </si>
  <si>
    <t>ЗИ005312</t>
  </si>
  <si>
    <t>Фильтр гидравлического бака сетчатый JCB 32/920300</t>
  </si>
  <si>
    <t>ЗИ005313</t>
  </si>
  <si>
    <t>Крышка гидравлического бака JCB 32/925334</t>
  </si>
  <si>
    <t>ЗИ005314</t>
  </si>
  <si>
    <t>Фильтр грубой очистки в сборе JCB 32/925914</t>
  </si>
  <si>
    <t>ЗИ005315</t>
  </si>
  <si>
    <t>Датчик давления масла SB JCB 320/04046</t>
  </si>
  <si>
    <t>ЗИ005316</t>
  </si>
  <si>
    <t>Насос охлаждающей жидкости JCB 320/04542</t>
  </si>
  <si>
    <t>ЗИ005317</t>
  </si>
  <si>
    <t>Датчик давления масла JCB 320/04558</t>
  </si>
  <si>
    <t>ЗИ005318</t>
  </si>
  <si>
    <t>Термостат JCB 320/04618</t>
  </si>
  <si>
    <t>ЗИ005319</t>
  </si>
  <si>
    <t>Ремень главный SB JCB 320/08608</t>
  </si>
  <si>
    <t>ЗИ005320</t>
  </si>
  <si>
    <t>Ремень JCB 320/08609</t>
  </si>
  <si>
    <t>ЗИ005321</t>
  </si>
  <si>
    <t>Стартер SB JCB 320/09035 — 320/09346</t>
  </si>
  <si>
    <t>ЗИ005322</t>
  </si>
  <si>
    <t>Амортизатор газовый двери кабины оператора JCB 331/14573</t>
  </si>
  <si>
    <t>ЗИ005323</t>
  </si>
  <si>
    <t>Направляющая опоры 5 мм JCB 331/20550</t>
  </si>
  <si>
    <t>ЗИ005324</t>
  </si>
  <si>
    <t>Направляющая задних опор верхняя 6мм JCB 331/20552</t>
  </si>
  <si>
    <t>ЗИ005325</t>
  </si>
  <si>
    <t>Направляющая задних опор верхняя 7мм JCB 331/20556</t>
  </si>
  <si>
    <t>ЗИ005326</t>
  </si>
  <si>
    <t>Газовый амортизатор JCB 331/20895</t>
  </si>
  <si>
    <t>ЗИ005327</t>
  </si>
  <si>
    <t>Уплотнитель левый JCB 331/23360</t>
  </si>
  <si>
    <t>ЗИ005328</t>
  </si>
  <si>
    <t>Левое крыло 3СХ JCB 331/25644</t>
  </si>
  <si>
    <t>ЗИ005329</t>
  </si>
  <si>
    <t>Правое крыло 3СХ JCB 331/25645</t>
  </si>
  <si>
    <t>ЗИ005330</t>
  </si>
  <si>
    <t>Ступенька 410 мм JCB 331/27034</t>
  </si>
  <si>
    <t>ЗИ005331</t>
  </si>
  <si>
    <t>Рулевая тяга 4 cx JCB 331/37238</t>
  </si>
  <si>
    <t>ЗИ005332</t>
  </si>
  <si>
    <t>Крышка топливного бака JCB 331/45908</t>
  </si>
  <si>
    <t>ЗИ005333</t>
  </si>
  <si>
    <t>Ручка двери левой наружняя JCB 332/A3731</t>
  </si>
  <si>
    <t>ЗИ005334</t>
  </si>
  <si>
    <t>Ремкомплект ГЦ опрокидования переднего ковша JCB 332/d4850</t>
  </si>
  <si>
    <t>ЗИ005335</t>
  </si>
  <si>
    <t>Крышка топливного бака нов модель JCB 332/F4780</t>
  </si>
  <si>
    <t>ЗИ005336</t>
  </si>
  <si>
    <t>Решетка радиатора JCB 335/08180</t>
  </si>
  <si>
    <t>ЗИ005337</t>
  </si>
  <si>
    <t>Диск колеса JCB 41/910100</t>
  </si>
  <si>
    <t>ЗИ005338</t>
  </si>
  <si>
    <t>Диск колеса 14*28 JCB 41/910200</t>
  </si>
  <si>
    <t>ЗИ005339</t>
  </si>
  <si>
    <t>Муфта быстросъемная 1? JCB 45/910200</t>
  </si>
  <si>
    <t>ЗИ005340</t>
  </si>
  <si>
    <t>Муфта быстросъемная 3/4? JCB 45/910300</t>
  </si>
  <si>
    <t>ЗИ005341</t>
  </si>
  <si>
    <t>Крышка подшипника JCB 450/10208</t>
  </si>
  <si>
    <t>ЗИ005342</t>
  </si>
  <si>
    <t>Крышка корпуса ступицы JCB 450/10216</t>
  </si>
  <si>
    <t>ЗИ005343</t>
  </si>
  <si>
    <t>Главная пара 13Т/38Т JCB 450/10700</t>
  </si>
  <si>
    <t>ЗИ005344</t>
  </si>
  <si>
    <t>Комплект шестерен дифференциала JCB 450/11000</t>
  </si>
  <si>
    <t>ЗИ005345</t>
  </si>
  <si>
    <t>Шкворень JCB 453/00304</t>
  </si>
  <si>
    <t>ЗИ005346</t>
  </si>
  <si>
    <t>Шестерня JCB 453/04402</t>
  </si>
  <si>
    <t>ЗИ005347</t>
  </si>
  <si>
    <t>Диск тормозной JCB 458/20285</t>
  </si>
  <si>
    <t>ЗИ005348</t>
  </si>
  <si>
    <t>Диск фрикционный JCB 458/20353</t>
  </si>
  <si>
    <t>ЗИ005349</t>
  </si>
  <si>
    <t>Колесо зубчатое JCB 458/20672</t>
  </si>
  <si>
    <t>ЗИ005350</t>
  </si>
  <si>
    <t>Главная пара 11Е/37Т JCB 458/70035</t>
  </si>
  <si>
    <t>ЗИ005351</t>
  </si>
  <si>
    <t>Главная пара JCB 458/70140</t>
  </si>
  <si>
    <t>ЗИ005352</t>
  </si>
  <si>
    <t>Зуб переднего ковша JCB 332/С4388</t>
  </si>
  <si>
    <t>ЗИ005353</t>
  </si>
  <si>
    <t>Гидроцилиндр челюсти JCB 556/60077</t>
  </si>
  <si>
    <t>ЗИ005354</t>
  </si>
  <si>
    <t>Шток ГЦ опрокидывания ковша JCB 590/31200</t>
  </si>
  <si>
    <t>ЗИ005355</t>
  </si>
  <si>
    <t>Шток гидроцилиндра открытия-закрытия челюсти JCB 590/40111</t>
  </si>
  <si>
    <t>ЗИ005356</t>
  </si>
  <si>
    <t>Фонарь освещения номерного знака JCB 700/21000</t>
  </si>
  <si>
    <t>ЗИ005357</t>
  </si>
  <si>
    <t>Фара рабочего света задняя JCB 700/38800</t>
  </si>
  <si>
    <t>ЗИ005358</t>
  </si>
  <si>
    <t>Фара рабочего света передняя JCB 700/42300</t>
  </si>
  <si>
    <t>ЗИ005359</t>
  </si>
  <si>
    <t>Фонарь задний JCB 700/50018</t>
  </si>
  <si>
    <t>ЗИ005360</t>
  </si>
  <si>
    <t>Задняя линза стоп-сигнала JCB 700/50024</t>
  </si>
  <si>
    <t>ЗИ005361</t>
  </si>
  <si>
    <t>Фара левая JCB 700/50054</t>
  </si>
  <si>
    <t>ЗИ005362</t>
  </si>
  <si>
    <t>Фара правая JCB 700/50055</t>
  </si>
  <si>
    <t>ЗИ005363</t>
  </si>
  <si>
    <t>Ключ JCB 701/45501</t>
  </si>
  <si>
    <t>ЗИ005364</t>
  </si>
  <si>
    <t>Датчик положения колес JCB 701/60075</t>
  </si>
  <si>
    <t>ЗИ005365</t>
  </si>
  <si>
    <t>Замок зажигания JCB 701/80184</t>
  </si>
  <si>
    <t>ЗИ005366</t>
  </si>
  <si>
    <t>Выключатель на колонке рулевого управления JCB 701/80296</t>
  </si>
  <si>
    <t>ЗИ005367</t>
  </si>
  <si>
    <t>Подрулевой переключатель JCB 701/80297</t>
  </si>
  <si>
    <t>ЗИ005368</t>
  </si>
  <si>
    <t>Датчик на КПП JCB 701/80626</t>
  </si>
  <si>
    <t>ЗИ005369</t>
  </si>
  <si>
    <t>Генератор JCB 714/40153</t>
  </si>
  <si>
    <t>ЗИ005370</t>
  </si>
  <si>
    <t>Стартер на AR JCB 714/40159</t>
  </si>
  <si>
    <t>ЗИ005371</t>
  </si>
  <si>
    <t>Датчик температуры двигателя ак ар аб JCB 716/24200</t>
  </si>
  <si>
    <t>ЗИ005372</t>
  </si>
  <si>
    <t>Втулка пер стрела JCB 808/00297</t>
  </si>
  <si>
    <t>ЗИ005373</t>
  </si>
  <si>
    <t>Втулка основания задней стрелы JCB 808/00385</t>
  </si>
  <si>
    <t>ЗИ005374</t>
  </si>
  <si>
    <t>Втулка JCB 808/00297</t>
  </si>
  <si>
    <t>ЗИ005375</t>
  </si>
  <si>
    <t>Втулка JCB 808/00364</t>
  </si>
  <si>
    <t>ЗИ005376</t>
  </si>
  <si>
    <t>Втулка JCB 808/00301т</t>
  </si>
  <si>
    <t>ЗИ005377</t>
  </si>
  <si>
    <t>Втулка JCB 809/00131</t>
  </si>
  <si>
    <t>ЗИ005378</t>
  </si>
  <si>
    <t>Палец JCB 811/50368</t>
  </si>
  <si>
    <t>ЗИ005379</t>
  </si>
  <si>
    <t>Палец JCB 811/20061</t>
  </si>
  <si>
    <t>ЗИ005380</t>
  </si>
  <si>
    <t>Палец крепления переднего ковша JCB 811/80001</t>
  </si>
  <si>
    <t>ЗИ005381</t>
  </si>
  <si>
    <t>Палец на стреле ГЦ поднятия стрелы JCB 811/80004</t>
  </si>
  <si>
    <t>ЗИ005382</t>
  </si>
  <si>
    <t>Сальник JCB 811/90409</t>
  </si>
  <si>
    <t>ЗИ005383</t>
  </si>
  <si>
    <t>Палец JCB 811/90471</t>
  </si>
  <si>
    <t>ЗИ005384</t>
  </si>
  <si>
    <t>Палец JCB 811/90472</t>
  </si>
  <si>
    <t>ЗИ005385</t>
  </si>
  <si>
    <t>Палец крепления задней лапы к опоре JCB 811/90590</t>
  </si>
  <si>
    <t>ЗИ005386</t>
  </si>
  <si>
    <t>Сальник JCB 813/00425</t>
  </si>
  <si>
    <t>ЗИ005387</t>
  </si>
  <si>
    <t>Сальник JCB 813/00427</t>
  </si>
  <si>
    <t>ЗИ005388</t>
  </si>
  <si>
    <t>Сальник JCB 813/00456</t>
  </si>
  <si>
    <t>ЗИ005389</t>
  </si>
  <si>
    <t>Сальник JCB 813/00460</t>
  </si>
  <si>
    <t>ЗИ005390</t>
  </si>
  <si>
    <t>Сальник задний мост между тормозами и диф. Большой JCB 813/50012</t>
  </si>
  <si>
    <t>ЗИ005391</t>
  </si>
  <si>
    <t>Сальник задний мост между тормозами и диф. Малый JCB 813/50026</t>
  </si>
  <si>
    <t>ЗИ005392</t>
  </si>
  <si>
    <t>Кольцо стопорное JCB 821/00209</t>
  </si>
  <si>
    <t>ЗИ005393</t>
  </si>
  <si>
    <t>Кольцо стопорное JCB 821/00210</t>
  </si>
  <si>
    <t>ЗИ005394</t>
  </si>
  <si>
    <t>Фиксатор JCB 821/00297</t>
  </si>
  <si>
    <t>ЗИ005395</t>
  </si>
  <si>
    <t>Кольцо стопорное в бортовой JCB 821/00494</t>
  </si>
  <si>
    <t>ЗИ005396</t>
  </si>
  <si>
    <t>Втулка JCB 826/00125a</t>
  </si>
  <si>
    <t>ЗИ005397</t>
  </si>
  <si>
    <t>Стопор пальцев заднего ковша JCB 826/00512</t>
  </si>
  <si>
    <t>ЗИ005398</t>
  </si>
  <si>
    <t>Фиксатор JCB 826/00874A</t>
  </si>
  <si>
    <t>ЗИ005399</t>
  </si>
  <si>
    <t>Болт JCB 826/00892</t>
  </si>
  <si>
    <t>ЗИ005400</t>
  </si>
  <si>
    <t>Шпилька колесная JCB 826/00923</t>
  </si>
  <si>
    <t>ЗИ005401</t>
  </si>
  <si>
    <t>Гайка JCB 826/01372</t>
  </si>
  <si>
    <t>ЗИ005402</t>
  </si>
  <si>
    <t>Болт в бортовой JCB 826/01435</t>
  </si>
  <si>
    <t>ЗИ005403</t>
  </si>
  <si>
    <t>Прокладка под крышку бортовой JCB 828/00196</t>
  </si>
  <si>
    <t>ЗИ005404</t>
  </si>
  <si>
    <t>Втулка поворота задней стрелы JCB 831/10211</t>
  </si>
  <si>
    <t>ЗИ005405</t>
  </si>
  <si>
    <t>Шланг радиатора верхний-резина JCB 834/00147</t>
  </si>
  <si>
    <t>ЗИ005406</t>
  </si>
  <si>
    <t>Шланг радиатора верхний резина JCB 834/00181</t>
  </si>
  <si>
    <t>ЗИ005407</t>
  </si>
  <si>
    <t>Шланг радиатора -нижний резина JCB 834/00211</t>
  </si>
  <si>
    <t>ЗИ005408</t>
  </si>
  <si>
    <t>Шланг JCB 834/00263</t>
  </si>
  <si>
    <t>ЗИ005409</t>
  </si>
  <si>
    <t>Водяной шланг верхний резина JCB 834/00347</t>
  </si>
  <si>
    <t>ЗИ005410</t>
  </si>
  <si>
    <t>Шланг радиатора верхний резина JCB 834/00401</t>
  </si>
  <si>
    <t>ЗИ005411</t>
  </si>
  <si>
    <t>Шланг радиатора верхний резина JCB 834/00414</t>
  </si>
  <si>
    <t>ЗИ005412</t>
  </si>
  <si>
    <t>Шланг радиатора -нижний резина JCB 834/00528</t>
  </si>
  <si>
    <t>ЗИ005413</t>
  </si>
  <si>
    <t>Шланг гидравлического бака резина JCB 834/00633</t>
  </si>
  <si>
    <t>ЗИ005414</t>
  </si>
  <si>
    <t>Водяной шланг JCB 834/00666</t>
  </si>
  <si>
    <t>ЗИ005415</t>
  </si>
  <si>
    <t>Шланг радиатора верхний-резина JCB 834/00739</t>
  </si>
  <si>
    <t>ЗИ005416</t>
  </si>
  <si>
    <t>Шланг JCB 834/10597</t>
  </si>
  <si>
    <t>ЗИ005417</t>
  </si>
  <si>
    <t>Сальник JCB 904/05100</t>
  </si>
  <si>
    <t>ЗИ005418</t>
  </si>
  <si>
    <t>Сальник крепления переднего моста к раме JCB 904/06500</t>
  </si>
  <si>
    <t>ЗИ005419</t>
  </si>
  <si>
    <t>Кольцо уплотнительное JCB 904/50024</t>
  </si>
  <si>
    <t>ЗИ005420</t>
  </si>
  <si>
    <t>Подшипник в чулок пер моста JCB 907/08400</t>
  </si>
  <si>
    <t>ЗИ005421</t>
  </si>
  <si>
    <t>Подшипник JCB 907/09000</t>
  </si>
  <si>
    <t>ЗИ005422</t>
  </si>
  <si>
    <t>Подшипник дифференциальная часть, двигательная функция, роликовый JCB 907/09000</t>
  </si>
  <si>
    <t>ЗИ005423</t>
  </si>
  <si>
    <t>Подшипник дифференциальная часть, двигательная функция, роликовый JCB 907/09600</t>
  </si>
  <si>
    <t>ЗИ005424</t>
  </si>
  <si>
    <t>Подшипник JCB 907/50200</t>
  </si>
  <si>
    <t>ЗИ005425</t>
  </si>
  <si>
    <t>Подшипник JCB 907/52200</t>
  </si>
  <si>
    <t>ЗИ005426</t>
  </si>
  <si>
    <t>Трос стояночного тормоза JCB 910/47000</t>
  </si>
  <si>
    <t>ЗИ005427</t>
  </si>
  <si>
    <t>Тросс газа JCB 910/48800</t>
  </si>
  <si>
    <t>ЗИ005428</t>
  </si>
  <si>
    <t>Тросик газа JCB 910/48801</t>
  </si>
  <si>
    <t>ЗИ005429</t>
  </si>
  <si>
    <t>Трос фиксации задней стрелы JCB 910/60106</t>
  </si>
  <si>
    <t>ЗИ005430</t>
  </si>
  <si>
    <t>Тросик газа JCB 910/60216</t>
  </si>
  <si>
    <t>ЗИ005431</t>
  </si>
  <si>
    <t>Тросс газа с ручкой JCB 910/60236</t>
  </si>
  <si>
    <t>ЗИ005432</t>
  </si>
  <si>
    <t>Пальцы заднего ковша JCB 911/12400</t>
  </si>
  <si>
    <t>ЗИ005433</t>
  </si>
  <si>
    <t>Крестовина JCB 914/35401</t>
  </si>
  <si>
    <t>ЗИ005434</t>
  </si>
  <si>
    <t>Комплект ступиц JCB 914/45301</t>
  </si>
  <si>
    <t>ЗИ005435</t>
  </si>
  <si>
    <t>Крестовина на заднем кардане JCB 914/45301</t>
  </si>
  <si>
    <t>ЗИ005436</t>
  </si>
  <si>
    <t>Кардан передний мост JCB 914/56400</t>
  </si>
  <si>
    <t>ЗИ005437</t>
  </si>
  <si>
    <t>Крестовина карданного вала JCB 914/56401</t>
  </si>
  <si>
    <t>ЗИ005438</t>
  </si>
  <si>
    <t>Карданный вал JCB 914/60041</t>
  </si>
  <si>
    <t>ЗИ005439</t>
  </si>
  <si>
    <t>Вал карданный JCB 914/60181</t>
  </si>
  <si>
    <t>ЗИ005440</t>
  </si>
  <si>
    <t>Крестовина JCB 914/80207</t>
  </si>
  <si>
    <t>ЗИ005441</t>
  </si>
  <si>
    <t>Крестовина JCB 914/86202</t>
  </si>
  <si>
    <t>ЗИ005442</t>
  </si>
  <si>
    <t>Вал JCB 914/88101</t>
  </si>
  <si>
    <t>ЗИ005443</t>
  </si>
  <si>
    <t>Полуось 914/89501</t>
  </si>
  <si>
    <t>ЗИ005444</t>
  </si>
  <si>
    <t>Ковш задний 305 MM JCB 980/89818</t>
  </si>
  <si>
    <t>ЗИ005445</t>
  </si>
  <si>
    <t>Ковш задний 610 MM JCB 980/89870</t>
  </si>
  <si>
    <t>ЗИ005446</t>
  </si>
  <si>
    <t>Сальник JCB 991/00018</t>
  </si>
  <si>
    <t>ЗИ005447</t>
  </si>
  <si>
    <t>Сальник JCB 991/00036</t>
  </si>
  <si>
    <t>ЗИ005448</t>
  </si>
  <si>
    <t>Сальник JCB 991/00095</t>
  </si>
  <si>
    <t>ЗИ005449</t>
  </si>
  <si>
    <t>Сальник JCB 991/00099</t>
  </si>
  <si>
    <t>ЗИ005450</t>
  </si>
  <si>
    <t>Сальник JCB 991/00100</t>
  </si>
  <si>
    <t>ЗИ005451</t>
  </si>
  <si>
    <t>Сальник JCB 991/00102</t>
  </si>
  <si>
    <t>ЗИ005452</t>
  </si>
  <si>
    <t>Комплект ремонтный гидроцилиндра 991/00103Р</t>
  </si>
  <si>
    <t>ЗИ005453</t>
  </si>
  <si>
    <t>Сальник JCB 991/00110</t>
  </si>
  <si>
    <t>ЗИ005454</t>
  </si>
  <si>
    <t>Сальник JCB 991/00115</t>
  </si>
  <si>
    <t>ЗИ005455</t>
  </si>
  <si>
    <t>Сальник JCB 991/00122</t>
  </si>
  <si>
    <t>ЗИ005456</t>
  </si>
  <si>
    <t>Сальник JCB 991/00123</t>
  </si>
  <si>
    <t>ЗИ005457</t>
  </si>
  <si>
    <t>Сальник JCB 991/00127</t>
  </si>
  <si>
    <t>ЗИ005458</t>
  </si>
  <si>
    <t>Сальник JCB 991/00130</t>
  </si>
  <si>
    <t>ЗИ005459</t>
  </si>
  <si>
    <t>Сальник JCB 991/00131</t>
  </si>
  <si>
    <t>ЗИ005460</t>
  </si>
  <si>
    <t>Сальник JCB 991/00145</t>
  </si>
  <si>
    <t>ЗИ005461</t>
  </si>
  <si>
    <t>Сальник JCB 991/00147</t>
  </si>
  <si>
    <t>ЗИ005462</t>
  </si>
  <si>
    <t>Сальник JCB 991/00148</t>
  </si>
  <si>
    <t>ЗИ005463</t>
  </si>
  <si>
    <t>Сальник JCB 991/00152</t>
  </si>
  <si>
    <t>ЗИ005464</t>
  </si>
  <si>
    <t>Сальник JCB 991/00156</t>
  </si>
  <si>
    <t>ЗИ005465</t>
  </si>
  <si>
    <t>Сальник JCB 991/00157</t>
  </si>
  <si>
    <t>ЗИ005466</t>
  </si>
  <si>
    <t>Комплект уплотнений JCB 991/10152</t>
  </si>
  <si>
    <t>ЗИ005467</t>
  </si>
  <si>
    <t>Шприц для смазки JCB 992/11300</t>
  </si>
  <si>
    <t>ЗИ005468</t>
  </si>
  <si>
    <t>Тяга рулевая 4 СХ JCB</t>
  </si>
  <si>
    <t>ЗИ005469</t>
  </si>
  <si>
    <t>Кнопка 701/60005 10А 14в (клавиша) JCB</t>
  </si>
  <si>
    <t>ЗИ005470</t>
  </si>
  <si>
    <t>Кнопка 701/80476 10А 14в (клавиша) JCB</t>
  </si>
  <si>
    <t>ЗИ005471</t>
  </si>
  <si>
    <t>Кнопка 701/60000 10А 14в (клавиша) JCB</t>
  </si>
  <si>
    <t>ЗИ005472</t>
  </si>
  <si>
    <t>Втулка Г/молота верхняя 903/03241 JCB</t>
  </si>
  <si>
    <t>ЗИ005473</t>
  </si>
  <si>
    <t>Клольцо 903/03224 JCB</t>
  </si>
  <si>
    <t>ЗИ005474</t>
  </si>
  <si>
    <t>Диафрагма 903/05629 JCB</t>
  </si>
  <si>
    <t>ЗИ005475</t>
  </si>
  <si>
    <t>Уплотнение 903/03211 JCB</t>
  </si>
  <si>
    <t>ЗИ005476</t>
  </si>
  <si>
    <t>Клольцо 903/03226 JCB</t>
  </si>
  <si>
    <t>ЗИ005477</t>
  </si>
  <si>
    <t>Масленка 1450/0002 JCB</t>
  </si>
  <si>
    <t>ЗИ005478</t>
  </si>
  <si>
    <t>Клольцо 903/03212 JCB</t>
  </si>
  <si>
    <t>ЗИ005479</t>
  </si>
  <si>
    <t>Пика конусная НМ260 903/03201 JCB</t>
  </si>
  <si>
    <t>Общая НМЦ договора установлена Заказчиком</t>
  </si>
  <si>
    <t>Приложения:</t>
  </si>
  <si>
    <t>1.</t>
  </si>
  <si>
    <t>2.</t>
  </si>
  <si>
    <t>3.</t>
  </si>
  <si>
    <t>Исполнитель:</t>
  </si>
  <si>
    <t>Беспалых Владимир Владимирович Инженер по подготовке производства АТЦ</t>
  </si>
  <si>
    <t>дата</t>
  </si>
  <si>
    <t>ФИО, должность</t>
  </si>
  <si>
    <t>подпись</t>
  </si>
  <si>
    <t>Руководитель подразделения снабжения:</t>
  </si>
  <si>
    <t>Примечание -  пояснение в случае отсутствия возможности использовать ценовую информацию из 3-х источников:</t>
  </si>
  <si>
    <t>Аблякимов Рустем Энверович Начальник УМТС</t>
  </si>
  <si>
    <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2021 г. к уровню цен 2022 г.</t>
    </r>
  </si>
  <si>
    <t>Поставщик 1</t>
  </si>
  <si>
    <t>Поставщик 2</t>
  </si>
  <si>
    <t>Поставщик 3</t>
  </si>
</sst>
</file>

<file path=xl/styles.xml><?xml version="1.0" encoding="utf-8"?>
<styleSheet xmlns="http://schemas.openxmlformats.org/spreadsheetml/2006/main">
  <numFmts count="5">
    <numFmt numFmtId="164" formatCode="_-* #,##0.00\ _₽_-;\-* #,##0.00\ _₽_-;_-* \-??\ _₽_-;_-@_-"/>
    <numFmt numFmtId="165" formatCode="dd/mm/yy;@"/>
    <numFmt numFmtId="166" formatCode="#,##0.000"/>
    <numFmt numFmtId="167" formatCode="_-* #,##0.00_р_._-;\-* #,##0.00_р_._-;_-* \-??_р_._-;_-@_-"/>
    <numFmt numFmtId="168" formatCode="#,##0.00_ ;\-#,##0.00\ "/>
  </numFmts>
  <fonts count="16">
    <font>
      <sz val="10"/>
      <name val="Arial"/>
      <charset val="1"/>
    </font>
    <font>
      <sz val="11"/>
      <color rgb="FF000000"/>
      <name val="Calibri"/>
      <family val="2"/>
      <charset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9"/>
      <color rgb="FF000000"/>
      <name val="Tahoma"/>
      <family val="2"/>
      <charset val="204"/>
    </font>
    <font>
      <sz val="10"/>
      <name val="Arial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/>
    <xf numFmtId="167" fontId="15" fillId="0" borderId="0" applyBorder="0" applyProtection="0"/>
    <xf numFmtId="0" fontId="1" fillId="0" borderId="0"/>
    <xf numFmtId="0" fontId="2" fillId="0" borderId="0"/>
    <xf numFmtId="164" fontId="1" fillId="0" borderId="0" applyBorder="0" applyProtection="0"/>
  </cellStyleXfs>
  <cellXfs count="59">
    <xf numFmtId="0" fontId="0" fillId="0" borderId="0" xfId="0"/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6" fillId="0" borderId="2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Font="1" applyBorder="1"/>
    <xf numFmtId="0" fontId="3" fillId="0" borderId="1" xfId="0" applyFont="1" applyBorder="1" applyAlignment="1">
      <alignment vertical="center" wrapText="1"/>
    </xf>
    <xf numFmtId="0" fontId="5" fillId="0" borderId="0" xfId="0" applyFont="1" applyBorder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12" fillId="0" borderId="1" xfId="0" applyFont="1" applyBorder="1" applyAlignment="1">
      <alignment horizontal="left"/>
    </xf>
    <xf numFmtId="4" fontId="12" fillId="0" borderId="2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165" fontId="12" fillId="0" borderId="2" xfId="0" applyNumberFormat="1" applyFont="1" applyBorder="1" applyAlignment="1">
      <alignment horizontal="center" vertical="center" wrapText="1"/>
    </xf>
    <xf numFmtId="166" fontId="12" fillId="0" borderId="2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 applyProtection="1">
      <alignment horizontal="center" vertical="center" wrapText="1"/>
      <protection locked="0"/>
    </xf>
    <xf numFmtId="168" fontId="12" fillId="4" borderId="1" xfId="1" applyNumberFormat="1" applyFont="1" applyFill="1" applyBorder="1" applyAlignment="1" applyProtection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right" vertical="center" wrapText="1"/>
    </xf>
    <xf numFmtId="3" fontId="12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6" fillId="0" borderId="5" xfId="0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/>
    <xf numFmtId="0" fontId="6" fillId="0" borderId="0" xfId="0" applyFont="1" applyBorder="1" applyAlignment="1">
      <alignment horizontal="right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4" fontId="3" fillId="0" borderId="6" xfId="0" applyNumberFormat="1" applyFont="1" applyBorder="1" applyAlignment="1">
      <alignment horizontal="center"/>
    </xf>
    <xf numFmtId="0" fontId="3" fillId="0" borderId="0" xfId="0" applyFont="1" applyBorder="1" applyAlignment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3" fillId="0" borderId="7" xfId="0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5">
    <cellStyle name="Обычный" xfId="0" builtinId="0"/>
    <cellStyle name="Обычный 2" xfId="2"/>
    <cellStyle name="Стиль 1" xfId="3"/>
    <cellStyle name="Финансовый" xfId="1" builtinId="3"/>
    <cellStyle name="Финансовый 2" xfId="4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70560</xdr:colOff>
      <xdr:row>290</xdr:row>
      <xdr:rowOff>111600</xdr:rowOff>
    </xdr:from>
    <xdr:to>
      <xdr:col>29</xdr:col>
      <xdr:colOff>1800</xdr:colOff>
      <xdr:row>290</xdr:row>
      <xdr:rowOff>111960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8021960" y="53137080"/>
          <a:ext cx="83844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70560</xdr:colOff>
      <xdr:row>56</xdr:row>
      <xdr:rowOff>112680</xdr:rowOff>
    </xdr:from>
    <xdr:to>
      <xdr:col>29</xdr:col>
      <xdr:colOff>1800</xdr:colOff>
      <xdr:row>56</xdr:row>
      <xdr:rowOff>113040</xdr:rowOff>
    </xdr:to>
    <xdr:pic>
      <xdr:nvPicPr>
        <xdr:cNvPr id="0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8021960" y="11362680"/>
          <a:ext cx="83844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70560</xdr:colOff>
      <xdr:row>57</xdr:row>
      <xdr:rowOff>111600</xdr:rowOff>
    </xdr:from>
    <xdr:to>
      <xdr:col>29</xdr:col>
      <xdr:colOff>1800</xdr:colOff>
      <xdr:row>57</xdr:row>
      <xdr:rowOff>111960</xdr:rowOff>
    </xdr:to>
    <xdr:pic>
      <xdr:nvPicPr>
        <xdr:cNvPr id="3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8021960" y="11532600"/>
          <a:ext cx="83844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70560</xdr:colOff>
      <xdr:row>55</xdr:row>
      <xdr:rowOff>110880</xdr:rowOff>
    </xdr:from>
    <xdr:to>
      <xdr:col>29</xdr:col>
      <xdr:colOff>1800</xdr:colOff>
      <xdr:row>55</xdr:row>
      <xdr:rowOff>111240</xdr:rowOff>
    </xdr:to>
    <xdr:pic>
      <xdr:nvPicPr>
        <xdr:cNvPr id="4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8021960" y="11190240"/>
          <a:ext cx="838440" cy="360"/>
        </a:xfrm>
        <a:prstGeom prst="rect">
          <a:avLst/>
        </a:prstGeom>
        <a:ln w="9360">
          <a:noFill/>
        </a:ln>
      </xdr:spPr>
    </xdr:pic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53</xdr:row>
      <xdr:rowOff>23400</xdr:rowOff>
    </xdr:to>
    <xdr:sp macro="" textlink="">
      <xdr:nvSpPr>
        <xdr:cNvPr id="7" name="shapetype_202" hidden="1"/>
        <xdr:cNvSpPr/>
      </xdr:nvSpPr>
      <xdr:spPr>
        <a:xfrm>
          <a:off x="0" y="0"/>
          <a:ext cx="11293920" cy="107611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53</xdr:row>
      <xdr:rowOff>23400</xdr:rowOff>
    </xdr:to>
    <xdr:sp macro="" textlink="">
      <xdr:nvSpPr>
        <xdr:cNvPr id="8" name="shapetype_202" hidden="1"/>
        <xdr:cNvSpPr/>
      </xdr:nvSpPr>
      <xdr:spPr>
        <a:xfrm>
          <a:off x="0" y="0"/>
          <a:ext cx="11293920" cy="107611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53</xdr:row>
      <xdr:rowOff>23400</xdr:rowOff>
    </xdr:to>
    <xdr:sp macro="" textlink="">
      <xdr:nvSpPr>
        <xdr:cNvPr id="9" name="shapetype_202" hidden="1"/>
        <xdr:cNvSpPr/>
      </xdr:nvSpPr>
      <xdr:spPr>
        <a:xfrm>
          <a:off x="0" y="0"/>
          <a:ext cx="11293920" cy="107611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53</xdr:row>
      <xdr:rowOff>23400</xdr:rowOff>
    </xdr:to>
    <xdr:sp macro="" textlink="">
      <xdr:nvSpPr>
        <xdr:cNvPr id="10" name="shapetype_202" hidden="1"/>
        <xdr:cNvSpPr/>
      </xdr:nvSpPr>
      <xdr:spPr>
        <a:xfrm>
          <a:off x="0" y="0"/>
          <a:ext cx="11293920" cy="107611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53</xdr:row>
      <xdr:rowOff>23400</xdr:rowOff>
    </xdr:to>
    <xdr:sp macro="" textlink="">
      <xdr:nvSpPr>
        <xdr:cNvPr id="11" name="shapetype_202" hidden="1"/>
        <xdr:cNvSpPr/>
      </xdr:nvSpPr>
      <xdr:spPr>
        <a:xfrm>
          <a:off x="0" y="0"/>
          <a:ext cx="11293920" cy="107611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53</xdr:row>
      <xdr:rowOff>23400</xdr:rowOff>
    </xdr:to>
    <xdr:sp macro="" textlink="">
      <xdr:nvSpPr>
        <xdr:cNvPr id="12" name="shapetype_202" hidden="1"/>
        <xdr:cNvSpPr/>
      </xdr:nvSpPr>
      <xdr:spPr>
        <a:xfrm>
          <a:off x="0" y="0"/>
          <a:ext cx="11293920" cy="107611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53</xdr:row>
      <xdr:rowOff>23400</xdr:rowOff>
    </xdr:to>
    <xdr:sp macro="" textlink="">
      <xdr:nvSpPr>
        <xdr:cNvPr id="13" name="shapetype_202" hidden="1"/>
        <xdr:cNvSpPr/>
      </xdr:nvSpPr>
      <xdr:spPr>
        <a:xfrm>
          <a:off x="0" y="0"/>
          <a:ext cx="11293920" cy="107611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53</xdr:row>
      <xdr:rowOff>23400</xdr:rowOff>
    </xdr:to>
    <xdr:sp macro="" textlink="">
      <xdr:nvSpPr>
        <xdr:cNvPr id="14" name="shapetype_202" hidden="1"/>
        <xdr:cNvSpPr/>
      </xdr:nvSpPr>
      <xdr:spPr>
        <a:xfrm>
          <a:off x="0" y="0"/>
          <a:ext cx="11293920" cy="107611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53</xdr:row>
      <xdr:rowOff>23400</xdr:rowOff>
    </xdr:to>
    <xdr:sp macro="" textlink="">
      <xdr:nvSpPr>
        <xdr:cNvPr id="15" name="shapetype_202" hidden="1"/>
        <xdr:cNvSpPr/>
      </xdr:nvSpPr>
      <xdr:spPr>
        <a:xfrm>
          <a:off x="0" y="0"/>
          <a:ext cx="11293920" cy="107611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53</xdr:row>
      <xdr:rowOff>23400</xdr:rowOff>
    </xdr:to>
    <xdr:sp macro="" textlink="">
      <xdr:nvSpPr>
        <xdr:cNvPr id="16" name="shapetype_202" hidden="1"/>
        <xdr:cNvSpPr/>
      </xdr:nvSpPr>
      <xdr:spPr>
        <a:xfrm>
          <a:off x="0" y="0"/>
          <a:ext cx="11293920" cy="107611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53</xdr:row>
      <xdr:rowOff>23400</xdr:rowOff>
    </xdr:to>
    <xdr:sp macro="" textlink="">
      <xdr:nvSpPr>
        <xdr:cNvPr id="17" name="shapetype_202" hidden="1"/>
        <xdr:cNvSpPr/>
      </xdr:nvSpPr>
      <xdr:spPr>
        <a:xfrm>
          <a:off x="0" y="0"/>
          <a:ext cx="11293920" cy="107611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53</xdr:row>
      <xdr:rowOff>23400</xdr:rowOff>
    </xdr:to>
    <xdr:sp macro="" textlink="">
      <xdr:nvSpPr>
        <xdr:cNvPr id="18" name="shapetype_202" hidden="1"/>
        <xdr:cNvSpPr/>
      </xdr:nvSpPr>
      <xdr:spPr>
        <a:xfrm>
          <a:off x="0" y="0"/>
          <a:ext cx="11293920" cy="107611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53</xdr:row>
      <xdr:rowOff>23400</xdr:rowOff>
    </xdr:to>
    <xdr:sp macro="" textlink="">
      <xdr:nvSpPr>
        <xdr:cNvPr id="19" name="shapetype_202" hidden="1"/>
        <xdr:cNvSpPr/>
      </xdr:nvSpPr>
      <xdr:spPr>
        <a:xfrm>
          <a:off x="0" y="0"/>
          <a:ext cx="11293920" cy="107611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53</xdr:row>
      <xdr:rowOff>23400</xdr:rowOff>
    </xdr:to>
    <xdr:sp macro="" textlink="">
      <xdr:nvSpPr>
        <xdr:cNvPr id="20" name="shapetype_202" hidden="1"/>
        <xdr:cNvSpPr/>
      </xdr:nvSpPr>
      <xdr:spPr>
        <a:xfrm>
          <a:off x="0" y="0"/>
          <a:ext cx="11293920" cy="107611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53</xdr:row>
      <xdr:rowOff>23400</xdr:rowOff>
    </xdr:to>
    <xdr:sp macro="" textlink="">
      <xdr:nvSpPr>
        <xdr:cNvPr id="21" name="shapetype_202" hidden="1"/>
        <xdr:cNvSpPr/>
      </xdr:nvSpPr>
      <xdr:spPr>
        <a:xfrm>
          <a:off x="0" y="0"/>
          <a:ext cx="11293920" cy="107611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53</xdr:row>
      <xdr:rowOff>23400</xdr:rowOff>
    </xdr:to>
    <xdr:sp macro="" textlink="">
      <xdr:nvSpPr>
        <xdr:cNvPr id="22" name="shapetype_202" hidden="1"/>
        <xdr:cNvSpPr/>
      </xdr:nvSpPr>
      <xdr:spPr>
        <a:xfrm>
          <a:off x="0" y="0"/>
          <a:ext cx="11293920" cy="107611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53</xdr:row>
      <xdr:rowOff>23400</xdr:rowOff>
    </xdr:to>
    <xdr:sp macro="" textlink="">
      <xdr:nvSpPr>
        <xdr:cNvPr id="23" name="shapetype_202" hidden="1"/>
        <xdr:cNvSpPr/>
      </xdr:nvSpPr>
      <xdr:spPr>
        <a:xfrm>
          <a:off x="0" y="0"/>
          <a:ext cx="11293920" cy="107611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53</xdr:row>
      <xdr:rowOff>23400</xdr:rowOff>
    </xdr:to>
    <xdr:sp macro="" textlink="">
      <xdr:nvSpPr>
        <xdr:cNvPr id="24" name="shapetype_202" hidden="1"/>
        <xdr:cNvSpPr/>
      </xdr:nvSpPr>
      <xdr:spPr>
        <a:xfrm>
          <a:off x="0" y="0"/>
          <a:ext cx="11293920" cy="107611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53</xdr:row>
      <xdr:rowOff>23400</xdr:rowOff>
    </xdr:to>
    <xdr:sp macro="" textlink="">
      <xdr:nvSpPr>
        <xdr:cNvPr id="25" name="shapetype_202" hidden="1"/>
        <xdr:cNvSpPr/>
      </xdr:nvSpPr>
      <xdr:spPr>
        <a:xfrm>
          <a:off x="0" y="0"/>
          <a:ext cx="11293920" cy="107611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53</xdr:row>
      <xdr:rowOff>23400</xdr:rowOff>
    </xdr:to>
    <xdr:sp macro="" textlink="">
      <xdr:nvSpPr>
        <xdr:cNvPr id="26" name="shapetype_202" hidden="1"/>
        <xdr:cNvSpPr/>
      </xdr:nvSpPr>
      <xdr:spPr>
        <a:xfrm>
          <a:off x="0" y="0"/>
          <a:ext cx="11293920" cy="107611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53</xdr:row>
      <xdr:rowOff>23400</xdr:rowOff>
    </xdr:to>
    <xdr:sp macro="" textlink="">
      <xdr:nvSpPr>
        <xdr:cNvPr id="27" name="shapetype_202" hidden="1"/>
        <xdr:cNvSpPr/>
      </xdr:nvSpPr>
      <xdr:spPr>
        <a:xfrm>
          <a:off x="0" y="0"/>
          <a:ext cx="11293920" cy="107611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53</xdr:row>
      <xdr:rowOff>23400</xdr:rowOff>
    </xdr:to>
    <xdr:sp macro="" textlink="">
      <xdr:nvSpPr>
        <xdr:cNvPr id="28" name="shapetype_202" hidden="1"/>
        <xdr:cNvSpPr/>
      </xdr:nvSpPr>
      <xdr:spPr>
        <a:xfrm>
          <a:off x="0" y="0"/>
          <a:ext cx="11293920" cy="107611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53</xdr:row>
      <xdr:rowOff>23400</xdr:rowOff>
    </xdr:to>
    <xdr:sp macro="" textlink="">
      <xdr:nvSpPr>
        <xdr:cNvPr id="29" name="shapetype_202" hidden="1"/>
        <xdr:cNvSpPr/>
      </xdr:nvSpPr>
      <xdr:spPr>
        <a:xfrm>
          <a:off x="0" y="0"/>
          <a:ext cx="11293920" cy="107611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53</xdr:row>
      <xdr:rowOff>23400</xdr:rowOff>
    </xdr:to>
    <xdr:sp macro="" textlink="">
      <xdr:nvSpPr>
        <xdr:cNvPr id="30" name="shapetype_202" hidden="1"/>
        <xdr:cNvSpPr/>
      </xdr:nvSpPr>
      <xdr:spPr>
        <a:xfrm>
          <a:off x="0" y="0"/>
          <a:ext cx="11293920" cy="107611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53</xdr:row>
      <xdr:rowOff>23400</xdr:rowOff>
    </xdr:to>
    <xdr:sp macro="" textlink="">
      <xdr:nvSpPr>
        <xdr:cNvPr id="31" name="shapetype_202" hidden="1"/>
        <xdr:cNvSpPr/>
      </xdr:nvSpPr>
      <xdr:spPr>
        <a:xfrm>
          <a:off x="0" y="0"/>
          <a:ext cx="11293920" cy="107611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53</xdr:row>
      <xdr:rowOff>23400</xdr:rowOff>
    </xdr:to>
    <xdr:sp macro="" textlink="">
      <xdr:nvSpPr>
        <xdr:cNvPr id="32" name="shapetype_202" hidden="1"/>
        <xdr:cNvSpPr/>
      </xdr:nvSpPr>
      <xdr:spPr>
        <a:xfrm>
          <a:off x="0" y="0"/>
          <a:ext cx="11293920" cy="107611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53</xdr:row>
      <xdr:rowOff>23400</xdr:rowOff>
    </xdr:to>
    <xdr:sp macro="" textlink="">
      <xdr:nvSpPr>
        <xdr:cNvPr id="33" name="shapetype_202" hidden="1"/>
        <xdr:cNvSpPr/>
      </xdr:nvSpPr>
      <xdr:spPr>
        <a:xfrm>
          <a:off x="0" y="0"/>
          <a:ext cx="11293920" cy="107611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53</xdr:row>
      <xdr:rowOff>23400</xdr:rowOff>
    </xdr:to>
    <xdr:sp macro="" textlink="">
      <xdr:nvSpPr>
        <xdr:cNvPr id="34" name="shapetype_202" hidden="1"/>
        <xdr:cNvSpPr/>
      </xdr:nvSpPr>
      <xdr:spPr>
        <a:xfrm>
          <a:off x="0" y="0"/>
          <a:ext cx="11293920" cy="107611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53</xdr:row>
      <xdr:rowOff>23400</xdr:rowOff>
    </xdr:to>
    <xdr:sp macro="" textlink="">
      <xdr:nvSpPr>
        <xdr:cNvPr id="35" name="shapetype_202" hidden="1"/>
        <xdr:cNvSpPr/>
      </xdr:nvSpPr>
      <xdr:spPr>
        <a:xfrm>
          <a:off x="0" y="0"/>
          <a:ext cx="11293920" cy="107611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53</xdr:row>
      <xdr:rowOff>23400</xdr:rowOff>
    </xdr:to>
    <xdr:sp macro="" textlink="">
      <xdr:nvSpPr>
        <xdr:cNvPr id="36" name="shapetype_202" hidden="1"/>
        <xdr:cNvSpPr/>
      </xdr:nvSpPr>
      <xdr:spPr>
        <a:xfrm>
          <a:off x="0" y="0"/>
          <a:ext cx="11293920" cy="107611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53</xdr:row>
      <xdr:rowOff>23400</xdr:rowOff>
    </xdr:to>
    <xdr:sp macro="" textlink="">
      <xdr:nvSpPr>
        <xdr:cNvPr id="37" name="shapetype_202" hidden="1"/>
        <xdr:cNvSpPr/>
      </xdr:nvSpPr>
      <xdr:spPr>
        <a:xfrm>
          <a:off x="0" y="0"/>
          <a:ext cx="11293920" cy="107611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53</xdr:row>
      <xdr:rowOff>23400</xdr:rowOff>
    </xdr:to>
    <xdr:sp macro="" textlink="">
      <xdr:nvSpPr>
        <xdr:cNvPr id="38" name="shapetype_202" hidden="1"/>
        <xdr:cNvSpPr/>
      </xdr:nvSpPr>
      <xdr:spPr>
        <a:xfrm>
          <a:off x="0" y="0"/>
          <a:ext cx="11293920" cy="107611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53</xdr:row>
      <xdr:rowOff>23400</xdr:rowOff>
    </xdr:to>
    <xdr:sp macro="" textlink="">
      <xdr:nvSpPr>
        <xdr:cNvPr id="39" name="shapetype_202" hidden="1"/>
        <xdr:cNvSpPr/>
      </xdr:nvSpPr>
      <xdr:spPr>
        <a:xfrm>
          <a:off x="0" y="0"/>
          <a:ext cx="11293920" cy="107611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53</xdr:row>
      <xdr:rowOff>23400</xdr:rowOff>
    </xdr:to>
    <xdr:sp macro="" textlink="">
      <xdr:nvSpPr>
        <xdr:cNvPr id="40" name="shapetype_202" hidden="1"/>
        <xdr:cNvSpPr/>
      </xdr:nvSpPr>
      <xdr:spPr>
        <a:xfrm>
          <a:off x="0" y="0"/>
          <a:ext cx="11293920" cy="107611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53</xdr:row>
      <xdr:rowOff>23400</xdr:rowOff>
    </xdr:to>
    <xdr:sp macro="" textlink="">
      <xdr:nvSpPr>
        <xdr:cNvPr id="41" name="shapetype_202" hidden="1"/>
        <xdr:cNvSpPr/>
      </xdr:nvSpPr>
      <xdr:spPr>
        <a:xfrm>
          <a:off x="0" y="0"/>
          <a:ext cx="11293920" cy="107611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Users/t.lykyanova/AppData/Local/Microsoft/Windows/Temporary%20Internet%20Files/Content.Outlook/A5PONCI2/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ukrvk/Users/o.bychkova/Documents/&#1056;&#1077;&#1077;&#1089;&#1090;&#1088;%20&#1056;&#1042;&#1050;/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MJ310"/>
  <sheetViews>
    <sheetView tabSelected="1" view="pageBreakPreview" topLeftCell="A259" zoomScale="70" zoomScaleNormal="70" zoomScalePageLayoutView="70" workbookViewId="0">
      <pane xSplit="3" topLeftCell="D1" activePane="topRight" state="frozen"/>
      <selection activeCell="A281" sqref="A281"/>
      <selection pane="topRight" activeCell="P305" sqref="P305"/>
    </sheetView>
  </sheetViews>
  <sheetFormatPr defaultColWidth="8.85546875" defaultRowHeight="12.75"/>
  <cols>
    <col min="1" max="1" width="4.42578125" style="15" customWidth="1"/>
    <col min="2" max="2" width="25" style="15" customWidth="1"/>
    <col min="3" max="3" width="46.7109375" style="15" customWidth="1"/>
    <col min="4" max="4" width="8.28515625" style="15" customWidth="1"/>
    <col min="5" max="5" width="9.5703125" style="15" customWidth="1"/>
    <col min="6" max="8" width="10.85546875" style="15" customWidth="1"/>
    <col min="9" max="9" width="13.140625" style="15" customWidth="1"/>
    <col min="10" max="10" width="19.42578125" style="15" customWidth="1"/>
    <col min="11" max="11" width="13.42578125" style="15" customWidth="1"/>
    <col min="12" max="12" width="10.85546875" style="15" customWidth="1"/>
    <col min="13" max="13" width="13.28515625" style="15" customWidth="1"/>
    <col min="14" max="16" width="10.85546875" style="15" customWidth="1"/>
    <col min="17" max="26" width="12.7109375" style="15" hidden="1" customWidth="1"/>
    <col min="27" max="27" width="12.140625" style="15" customWidth="1"/>
    <col min="28" max="28" width="13" style="15" customWidth="1"/>
    <col min="29" max="29" width="12.85546875" style="15" customWidth="1"/>
    <col min="30" max="30" width="14.28515625" style="15" customWidth="1"/>
    <col min="31" max="1024" width="8.85546875" style="15"/>
  </cols>
  <sheetData>
    <row r="1" spans="1:30" ht="15.75">
      <c r="V1" s="16"/>
      <c r="AA1" s="15" t="s">
        <v>0</v>
      </c>
    </row>
    <row r="2" spans="1:30" ht="15.75">
      <c r="V2" s="16"/>
      <c r="AA2" s="15" t="s">
        <v>1</v>
      </c>
    </row>
    <row r="3" spans="1:30" ht="15.95" customHeight="1">
      <c r="V3" s="16"/>
      <c r="AA3" s="15" t="s">
        <v>2</v>
      </c>
    </row>
    <row r="4" spans="1:30" ht="15" customHeight="1"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</row>
    <row r="5" spans="1:30" ht="15.95" customHeight="1">
      <c r="C5" s="17" t="s">
        <v>3</v>
      </c>
      <c r="D5" s="17"/>
      <c r="E5" s="17"/>
      <c r="F5" s="17"/>
      <c r="G5" s="17"/>
      <c r="H5" s="17"/>
      <c r="I5" s="17"/>
      <c r="J5" s="17"/>
      <c r="K5" s="17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</row>
    <row r="6" spans="1:30" s="19" customFormat="1" ht="22.9" customHeight="1">
      <c r="C6" s="20" t="s">
        <v>4</v>
      </c>
      <c r="D6" s="13" t="s">
        <v>5</v>
      </c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</row>
    <row r="7" spans="1:30" s="19" customFormat="1" ht="15" customHeight="1">
      <c r="C7" s="20" t="s">
        <v>6</v>
      </c>
      <c r="D7" s="12" t="s">
        <v>7</v>
      </c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</row>
    <row r="8" spans="1:30" s="19" customFormat="1" ht="17.649999999999999" customHeight="1">
      <c r="C8" s="20" t="s">
        <v>8</v>
      </c>
      <c r="D8" s="13" t="s">
        <v>9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30" s="19" customFormat="1" ht="18.600000000000001" customHeight="1">
      <c r="C9" s="20" t="s">
        <v>10</v>
      </c>
      <c r="D9" s="13" t="s">
        <v>11</v>
      </c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s="19" customFormat="1" ht="33.6" customHeight="1">
      <c r="C10" s="20" t="s">
        <v>12</v>
      </c>
      <c r="D10" s="13" t="s">
        <v>13</v>
      </c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</row>
    <row r="11" spans="1:30" s="19" customFormat="1" ht="23.85" customHeight="1">
      <c r="C11" s="20" t="s">
        <v>14</v>
      </c>
      <c r="D11" s="13" t="s">
        <v>15</v>
      </c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30" s="19" customFormat="1" ht="34.35" customHeight="1">
      <c r="C12" s="20" t="s">
        <v>16</v>
      </c>
      <c r="D12" s="13" t="s">
        <v>17</v>
      </c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</row>
    <row r="13" spans="1:30" ht="16.7" customHeight="1"/>
    <row r="14" spans="1:30" ht="23.85" customHeight="1">
      <c r="A14" s="11" t="s">
        <v>18</v>
      </c>
      <c r="B14" s="11" t="s">
        <v>19</v>
      </c>
      <c r="C14" s="11" t="s">
        <v>20</v>
      </c>
      <c r="D14" s="11" t="s">
        <v>21</v>
      </c>
      <c r="E14" s="11" t="s">
        <v>22</v>
      </c>
      <c r="F14" s="11" t="s">
        <v>23</v>
      </c>
      <c r="G14" s="11"/>
      <c r="H14" s="11"/>
      <c r="I14" s="11"/>
      <c r="J14" s="10" t="s">
        <v>623</v>
      </c>
      <c r="K14" s="11" t="s">
        <v>24</v>
      </c>
      <c r="L14" s="9" t="s">
        <v>25</v>
      </c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8" t="s">
        <v>26</v>
      </c>
      <c r="AB14" s="7" t="s">
        <v>27</v>
      </c>
      <c r="AC14" s="11" t="s">
        <v>28</v>
      </c>
      <c r="AD14" s="6" t="s">
        <v>29</v>
      </c>
    </row>
    <row r="15" spans="1:30" ht="12.75" customHeight="1">
      <c r="A15" s="11"/>
      <c r="B15" s="11"/>
      <c r="C15" s="11"/>
      <c r="D15" s="11"/>
      <c r="E15" s="11"/>
      <c r="F15" s="11" t="s">
        <v>30</v>
      </c>
      <c r="G15" s="11" t="s">
        <v>31</v>
      </c>
      <c r="H15" s="11" t="s">
        <v>32</v>
      </c>
      <c r="I15" s="11" t="s">
        <v>33</v>
      </c>
      <c r="J15" s="10"/>
      <c r="K15" s="10"/>
      <c r="L15" s="5" t="s">
        <v>34</v>
      </c>
      <c r="M15" s="5"/>
      <c r="N15" s="5"/>
      <c r="O15" s="5"/>
      <c r="P15" s="5"/>
      <c r="Q15" s="5" t="s">
        <v>35</v>
      </c>
      <c r="R15" s="5"/>
      <c r="S15" s="5"/>
      <c r="T15" s="5"/>
      <c r="U15" s="5"/>
      <c r="V15" s="11" t="s">
        <v>36</v>
      </c>
      <c r="W15" s="11"/>
      <c r="X15" s="11"/>
      <c r="Y15" s="11"/>
      <c r="Z15" s="11"/>
      <c r="AA15" s="8"/>
      <c r="AB15" s="7"/>
      <c r="AC15" s="7"/>
      <c r="AD15" s="6"/>
    </row>
    <row r="16" spans="1:30" ht="39" customHeight="1">
      <c r="A16" s="11"/>
      <c r="B16" s="11"/>
      <c r="C16" s="11"/>
      <c r="D16" s="11"/>
      <c r="E16" s="11"/>
      <c r="F16" s="11"/>
      <c r="G16" s="11"/>
      <c r="H16" s="11"/>
      <c r="I16" s="11"/>
      <c r="J16" s="10"/>
      <c r="K16" s="10"/>
      <c r="L16" s="21" t="s">
        <v>624</v>
      </c>
      <c r="M16" s="21" t="s">
        <v>625</v>
      </c>
      <c r="N16" s="21" t="s">
        <v>626</v>
      </c>
      <c r="O16" s="21" t="s">
        <v>37</v>
      </c>
      <c r="P16" s="21" t="s">
        <v>38</v>
      </c>
      <c r="Q16" s="21" t="s">
        <v>39</v>
      </c>
      <c r="R16" s="21" t="s">
        <v>40</v>
      </c>
      <c r="S16" s="21" t="s">
        <v>41</v>
      </c>
      <c r="T16" s="21" t="s">
        <v>42</v>
      </c>
      <c r="U16" s="21" t="s">
        <v>43</v>
      </c>
      <c r="V16" s="21" t="s">
        <v>44</v>
      </c>
      <c r="W16" s="21" t="s">
        <v>45</v>
      </c>
      <c r="X16" s="21" t="s">
        <v>46</v>
      </c>
      <c r="Y16" s="21" t="s">
        <v>47</v>
      </c>
      <c r="Z16" s="21" t="s">
        <v>48</v>
      </c>
      <c r="AA16" s="8"/>
      <c r="AB16" s="7"/>
      <c r="AC16" s="7"/>
      <c r="AD16" s="6"/>
    </row>
    <row r="17" spans="1:30" s="26" customFormat="1">
      <c r="A17" s="22">
        <v>1</v>
      </c>
      <c r="B17" s="23">
        <v>2</v>
      </c>
      <c r="C17" s="24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2" t="s">
        <v>49</v>
      </c>
      <c r="M17" s="22" t="s">
        <v>50</v>
      </c>
      <c r="N17" s="22" t="s">
        <v>51</v>
      </c>
      <c r="O17" s="22" t="s">
        <v>52</v>
      </c>
      <c r="P17" s="22" t="s">
        <v>53</v>
      </c>
      <c r="Q17" s="22" t="s">
        <v>54</v>
      </c>
      <c r="R17" s="22" t="s">
        <v>55</v>
      </c>
      <c r="S17" s="22" t="s">
        <v>56</v>
      </c>
      <c r="T17" s="22" t="s">
        <v>57</v>
      </c>
      <c r="U17" s="22" t="s">
        <v>58</v>
      </c>
      <c r="V17" s="22" t="s">
        <v>59</v>
      </c>
      <c r="W17" s="22" t="s">
        <v>60</v>
      </c>
      <c r="X17" s="22" t="s">
        <v>61</v>
      </c>
      <c r="Y17" s="22" t="s">
        <v>62</v>
      </c>
      <c r="Z17" s="22" t="s">
        <v>63</v>
      </c>
      <c r="AA17" s="25">
        <v>13</v>
      </c>
      <c r="AB17" s="25">
        <v>14</v>
      </c>
      <c r="AC17" s="25">
        <v>15</v>
      </c>
      <c r="AD17" s="25">
        <v>16</v>
      </c>
    </row>
    <row r="18" spans="1:30">
      <c r="A18" s="27">
        <v>1</v>
      </c>
      <c r="B18" s="28" t="s">
        <v>64</v>
      </c>
      <c r="C18" s="28" t="s">
        <v>65</v>
      </c>
      <c r="D18" s="29" t="s">
        <v>66</v>
      </c>
      <c r="E18" s="30">
        <v>1</v>
      </c>
      <c r="F18" s="31"/>
      <c r="G18" s="30"/>
      <c r="H18" s="32"/>
      <c r="I18" s="32"/>
      <c r="J18" s="33">
        <v>1.0379</v>
      </c>
      <c r="K18" s="30" t="str">
        <f t="shared" ref="K18:K59" si="0">IF(SUM(F18)=0,"",F18*J18)</f>
        <v/>
      </c>
      <c r="L18" s="34">
        <v>43.3333333333334</v>
      </c>
      <c r="M18" s="34">
        <v>43.8333333333334</v>
      </c>
      <c r="N18" s="35">
        <v>41.6666666666667</v>
      </c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7">
        <f t="shared" ref="AA18:AA81" si="1">COUNTIF(K18:Z18,"&gt;0")</f>
        <v>3</v>
      </c>
      <c r="AB18" s="38">
        <f t="shared" ref="AB18:AB81" si="2">CEILING(SUM(K18:Z18)/COUNTIF(K18:Z18,"&gt;0"),0.01)</f>
        <v>42.95</v>
      </c>
      <c r="AC18" s="38">
        <f t="shared" ref="AC18:AC81" si="3">AB18*E18</f>
        <v>42.95</v>
      </c>
      <c r="AD18" s="39">
        <f t="shared" ref="AD18:AD81" si="4">STDEV(K18:Z18)/AB18*100</f>
        <v>2.6413889350237594</v>
      </c>
    </row>
    <row r="19" spans="1:30">
      <c r="A19" s="27">
        <v>2</v>
      </c>
      <c r="B19" s="28" t="s">
        <v>67</v>
      </c>
      <c r="C19" s="28" t="s">
        <v>68</v>
      </c>
      <c r="D19" s="29" t="s">
        <v>66</v>
      </c>
      <c r="E19" s="30">
        <v>1</v>
      </c>
      <c r="F19" s="31"/>
      <c r="G19" s="30"/>
      <c r="H19" s="32"/>
      <c r="I19" s="32"/>
      <c r="J19" s="33">
        <v>1.0379</v>
      </c>
      <c r="K19" s="30" t="str">
        <f t="shared" si="0"/>
        <v/>
      </c>
      <c r="L19" s="34">
        <v>9328.7999999999993</v>
      </c>
      <c r="M19" s="34">
        <v>9436.44</v>
      </c>
      <c r="N19" s="35">
        <v>8970</v>
      </c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7">
        <f t="shared" si="1"/>
        <v>3</v>
      </c>
      <c r="AB19" s="38">
        <f t="shared" si="2"/>
        <v>9245.08</v>
      </c>
      <c r="AC19" s="38">
        <f t="shared" si="3"/>
        <v>9245.08</v>
      </c>
      <c r="AD19" s="39">
        <f t="shared" si="4"/>
        <v>2.641730641224548</v>
      </c>
    </row>
    <row r="20" spans="1:30">
      <c r="A20" s="27">
        <v>3</v>
      </c>
      <c r="B20" s="28" t="s">
        <v>69</v>
      </c>
      <c r="C20" s="28" t="s">
        <v>70</v>
      </c>
      <c r="D20" s="29" t="s">
        <v>66</v>
      </c>
      <c r="E20" s="30">
        <v>1</v>
      </c>
      <c r="F20" s="31"/>
      <c r="G20" s="30"/>
      <c r="H20" s="32"/>
      <c r="I20" s="32"/>
      <c r="J20" s="33">
        <v>1.0379</v>
      </c>
      <c r="K20" s="30" t="str">
        <f t="shared" si="0"/>
        <v/>
      </c>
      <c r="L20" s="34">
        <v>1083.3333333333401</v>
      </c>
      <c r="M20" s="34">
        <v>1095.8333333333401</v>
      </c>
      <c r="N20" s="35">
        <v>1041.6666666666699</v>
      </c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7">
        <f t="shared" si="1"/>
        <v>3</v>
      </c>
      <c r="AB20" s="38">
        <f t="shared" si="2"/>
        <v>1073.6200000000001</v>
      </c>
      <c r="AC20" s="38">
        <f t="shared" si="3"/>
        <v>1073.6200000000001</v>
      </c>
      <c r="AD20" s="39">
        <f t="shared" si="4"/>
        <v>2.6417087693790595</v>
      </c>
    </row>
    <row r="21" spans="1:30">
      <c r="A21" s="27">
        <v>4</v>
      </c>
      <c r="B21" s="28" t="s">
        <v>71</v>
      </c>
      <c r="C21" s="28" t="s">
        <v>72</v>
      </c>
      <c r="D21" s="29" t="s">
        <v>66</v>
      </c>
      <c r="E21" s="30">
        <v>1</v>
      </c>
      <c r="F21" s="31"/>
      <c r="G21" s="30"/>
      <c r="H21" s="32"/>
      <c r="I21" s="32"/>
      <c r="J21" s="33">
        <v>1.0379</v>
      </c>
      <c r="K21" s="30" t="str">
        <f t="shared" si="0"/>
        <v/>
      </c>
      <c r="L21" s="34">
        <v>2138.0666666666598</v>
      </c>
      <c r="M21" s="34">
        <v>2162.7366666666599</v>
      </c>
      <c r="N21" s="35">
        <v>2055.8333333333298</v>
      </c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7">
        <f t="shared" si="1"/>
        <v>3</v>
      </c>
      <c r="AB21" s="38">
        <f t="shared" si="2"/>
        <v>2118.88</v>
      </c>
      <c r="AC21" s="38">
        <f t="shared" si="3"/>
        <v>2118.88</v>
      </c>
      <c r="AD21" s="39">
        <f t="shared" si="4"/>
        <v>2.6417292559370948</v>
      </c>
    </row>
    <row r="22" spans="1:30">
      <c r="A22" s="27">
        <v>5</v>
      </c>
      <c r="B22" s="28" t="s">
        <v>73</v>
      </c>
      <c r="C22" s="28" t="s">
        <v>74</v>
      </c>
      <c r="D22" s="29" t="s">
        <v>66</v>
      </c>
      <c r="E22" s="30">
        <v>1</v>
      </c>
      <c r="F22" s="31"/>
      <c r="G22" s="30"/>
      <c r="H22" s="32"/>
      <c r="I22" s="32"/>
      <c r="J22" s="33">
        <v>1.0379</v>
      </c>
      <c r="K22" s="30" t="str">
        <f t="shared" si="0"/>
        <v/>
      </c>
      <c r="L22" s="34">
        <v>24542.266666666601</v>
      </c>
      <c r="M22" s="34">
        <v>24825.446666666601</v>
      </c>
      <c r="N22" s="35">
        <v>23598.333333333299</v>
      </c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7">
        <f t="shared" si="1"/>
        <v>3</v>
      </c>
      <c r="AB22" s="38">
        <f t="shared" si="2"/>
        <v>24322.02</v>
      </c>
      <c r="AC22" s="38">
        <f t="shared" si="3"/>
        <v>24322.02</v>
      </c>
      <c r="AD22" s="39">
        <f t="shared" si="4"/>
        <v>2.6417301584917832</v>
      </c>
    </row>
    <row r="23" spans="1:30">
      <c r="A23" s="27">
        <v>6</v>
      </c>
      <c r="B23" s="28" t="s">
        <v>75</v>
      </c>
      <c r="C23" s="28" t="s">
        <v>76</v>
      </c>
      <c r="D23" s="29" t="s">
        <v>66</v>
      </c>
      <c r="E23" s="30">
        <v>1</v>
      </c>
      <c r="F23" s="31"/>
      <c r="G23" s="30"/>
      <c r="H23" s="32"/>
      <c r="I23" s="32"/>
      <c r="J23" s="33">
        <v>1.0379</v>
      </c>
      <c r="K23" s="30" t="str">
        <f t="shared" si="0"/>
        <v/>
      </c>
      <c r="L23" s="34">
        <v>185427.66666666599</v>
      </c>
      <c r="M23" s="34">
        <v>187567.21666666601</v>
      </c>
      <c r="N23" s="35">
        <v>178295.83333333299</v>
      </c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7">
        <f t="shared" si="1"/>
        <v>3</v>
      </c>
      <c r="AB23" s="38">
        <f t="shared" si="2"/>
        <v>183763.58000000002</v>
      </c>
      <c r="AC23" s="38">
        <f t="shared" si="3"/>
        <v>183763.58000000002</v>
      </c>
      <c r="AD23" s="39">
        <f t="shared" si="4"/>
        <v>2.6417305294124049</v>
      </c>
    </row>
    <row r="24" spans="1:30">
      <c r="A24" s="27">
        <v>7</v>
      </c>
      <c r="B24" s="28" t="s">
        <v>77</v>
      </c>
      <c r="C24" s="28" t="s">
        <v>78</v>
      </c>
      <c r="D24" s="29" t="s">
        <v>66</v>
      </c>
      <c r="E24" s="30">
        <v>1</v>
      </c>
      <c r="F24" s="31"/>
      <c r="G24" s="30"/>
      <c r="H24" s="32"/>
      <c r="I24" s="32"/>
      <c r="J24" s="33">
        <v>1.0379</v>
      </c>
      <c r="K24" s="30" t="str">
        <f t="shared" si="0"/>
        <v/>
      </c>
      <c r="L24" s="34">
        <v>485.333333333334</v>
      </c>
      <c r="M24" s="34">
        <v>490.93333333333402</v>
      </c>
      <c r="N24" s="35">
        <v>466.66666666666703</v>
      </c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7">
        <f t="shared" si="1"/>
        <v>3</v>
      </c>
      <c r="AB24" s="38">
        <f t="shared" si="2"/>
        <v>480.98</v>
      </c>
      <c r="AC24" s="38">
        <f t="shared" si="3"/>
        <v>480.98</v>
      </c>
      <c r="AD24" s="39">
        <f t="shared" si="4"/>
        <v>2.641718435908738</v>
      </c>
    </row>
    <row r="25" spans="1:30">
      <c r="A25" s="27">
        <v>8</v>
      </c>
      <c r="B25" s="28" t="s">
        <v>79</v>
      </c>
      <c r="C25" s="28" t="s">
        <v>80</v>
      </c>
      <c r="D25" s="29" t="s">
        <v>66</v>
      </c>
      <c r="E25" s="30">
        <v>1</v>
      </c>
      <c r="F25" s="31"/>
      <c r="G25" s="30"/>
      <c r="H25" s="32"/>
      <c r="I25" s="32"/>
      <c r="J25" s="33">
        <v>1.0379</v>
      </c>
      <c r="K25" s="30" t="str">
        <f t="shared" si="0"/>
        <v/>
      </c>
      <c r="L25" s="34">
        <v>12142</v>
      </c>
      <c r="M25" s="34">
        <v>12282.1</v>
      </c>
      <c r="N25" s="35">
        <v>11675</v>
      </c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7">
        <f t="shared" si="1"/>
        <v>3</v>
      </c>
      <c r="AB25" s="38">
        <f t="shared" si="2"/>
        <v>12033.04</v>
      </c>
      <c r="AC25" s="38">
        <f t="shared" si="3"/>
        <v>12033.04</v>
      </c>
      <c r="AD25" s="39">
        <f t="shared" si="4"/>
        <v>2.6417291776257561</v>
      </c>
    </row>
    <row r="26" spans="1:30">
      <c r="A26" s="27">
        <v>9</v>
      </c>
      <c r="B26" s="28" t="s">
        <v>81</v>
      </c>
      <c r="C26" s="28" t="s">
        <v>82</v>
      </c>
      <c r="D26" s="29" t="s">
        <v>66</v>
      </c>
      <c r="E26" s="30">
        <v>1</v>
      </c>
      <c r="F26" s="31"/>
      <c r="G26" s="30"/>
      <c r="H26" s="32"/>
      <c r="I26" s="32"/>
      <c r="J26" s="33">
        <v>1.0379</v>
      </c>
      <c r="K26" s="30" t="str">
        <f t="shared" si="0"/>
        <v/>
      </c>
      <c r="L26" s="34">
        <v>35593.133333333397</v>
      </c>
      <c r="M26" s="34">
        <v>36003.823333333399</v>
      </c>
      <c r="N26" s="35">
        <v>34224.166666666701</v>
      </c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7">
        <f t="shared" si="1"/>
        <v>3</v>
      </c>
      <c r="AB26" s="38">
        <f t="shared" si="2"/>
        <v>35273.71</v>
      </c>
      <c r="AC26" s="38">
        <f t="shared" si="3"/>
        <v>35273.71</v>
      </c>
      <c r="AD26" s="39">
        <f t="shared" si="4"/>
        <v>2.6417304747962511</v>
      </c>
    </row>
    <row r="27" spans="1:30">
      <c r="A27" s="27">
        <v>10</v>
      </c>
      <c r="B27" s="28" t="s">
        <v>83</v>
      </c>
      <c r="C27" s="28" t="s">
        <v>84</v>
      </c>
      <c r="D27" s="29" t="s">
        <v>66</v>
      </c>
      <c r="E27" s="30">
        <v>1</v>
      </c>
      <c r="F27" s="31"/>
      <c r="G27" s="30"/>
      <c r="H27" s="32"/>
      <c r="I27" s="32"/>
      <c r="J27" s="33">
        <v>1.0379</v>
      </c>
      <c r="K27" s="30" t="str">
        <f t="shared" si="0"/>
        <v/>
      </c>
      <c r="L27" s="34">
        <v>4872.3999999999996</v>
      </c>
      <c r="M27" s="34">
        <v>4928.62</v>
      </c>
      <c r="N27" s="35">
        <v>4685</v>
      </c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7">
        <f t="shared" si="1"/>
        <v>3</v>
      </c>
      <c r="AB27" s="38">
        <f t="shared" si="2"/>
        <v>4828.68</v>
      </c>
      <c r="AC27" s="38">
        <f t="shared" si="3"/>
        <v>4828.68</v>
      </c>
      <c r="AD27" s="39">
        <f t="shared" si="4"/>
        <v>2.6417269939459436</v>
      </c>
    </row>
    <row r="28" spans="1:30">
      <c r="A28" s="27">
        <v>11</v>
      </c>
      <c r="B28" s="28" t="s">
        <v>85</v>
      </c>
      <c r="C28" s="28" t="s">
        <v>86</v>
      </c>
      <c r="D28" s="29" t="s">
        <v>66</v>
      </c>
      <c r="E28" s="30">
        <v>1</v>
      </c>
      <c r="F28" s="31"/>
      <c r="G28" s="30"/>
      <c r="H28" s="32"/>
      <c r="I28" s="32"/>
      <c r="J28" s="33">
        <v>1.0379</v>
      </c>
      <c r="K28" s="30" t="str">
        <f t="shared" si="0"/>
        <v/>
      </c>
      <c r="L28" s="34">
        <v>724.53333333333399</v>
      </c>
      <c r="M28" s="34">
        <v>732.893333333334</v>
      </c>
      <c r="N28" s="35">
        <v>696.66666666666697</v>
      </c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7">
        <f t="shared" si="1"/>
        <v>3</v>
      </c>
      <c r="AB28" s="38">
        <f t="shared" si="2"/>
        <v>718.04</v>
      </c>
      <c r="AC28" s="38">
        <f t="shared" si="3"/>
        <v>718.04</v>
      </c>
      <c r="AD28" s="39">
        <f t="shared" si="4"/>
        <v>2.641697938240299</v>
      </c>
    </row>
    <row r="29" spans="1:30">
      <c r="A29" s="27">
        <v>12</v>
      </c>
      <c r="B29" s="28" t="s">
        <v>87</v>
      </c>
      <c r="C29" s="28" t="s">
        <v>88</v>
      </c>
      <c r="D29" s="29" t="s">
        <v>66</v>
      </c>
      <c r="E29" s="30">
        <v>1</v>
      </c>
      <c r="F29" s="31"/>
      <c r="G29" s="30"/>
      <c r="H29" s="32"/>
      <c r="I29" s="32"/>
      <c r="J29" s="33">
        <v>1.0379</v>
      </c>
      <c r="K29" s="30" t="str">
        <f t="shared" si="0"/>
        <v/>
      </c>
      <c r="L29" s="34">
        <v>107.466666666666</v>
      </c>
      <c r="M29" s="34">
        <v>108.706666666666</v>
      </c>
      <c r="N29" s="35">
        <v>103.333333333333</v>
      </c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7">
        <f t="shared" si="1"/>
        <v>3</v>
      </c>
      <c r="AB29" s="38">
        <f t="shared" si="2"/>
        <v>106.51</v>
      </c>
      <c r="AC29" s="38">
        <f t="shared" si="3"/>
        <v>106.51</v>
      </c>
      <c r="AD29" s="39">
        <f t="shared" si="4"/>
        <v>2.64153773169582</v>
      </c>
    </row>
    <row r="30" spans="1:30">
      <c r="A30" s="27">
        <v>13</v>
      </c>
      <c r="B30" s="28" t="s">
        <v>89</v>
      </c>
      <c r="C30" s="28" t="s">
        <v>90</v>
      </c>
      <c r="D30" s="29" t="s">
        <v>66</v>
      </c>
      <c r="E30" s="30">
        <v>1</v>
      </c>
      <c r="F30" s="31"/>
      <c r="G30" s="30"/>
      <c r="H30" s="32"/>
      <c r="I30" s="32"/>
      <c r="J30" s="33">
        <v>1.0379</v>
      </c>
      <c r="K30" s="30" t="str">
        <f t="shared" si="0"/>
        <v/>
      </c>
      <c r="L30" s="34">
        <v>2080.86666666666</v>
      </c>
      <c r="M30" s="34">
        <v>2104.8766666666602</v>
      </c>
      <c r="N30" s="35">
        <v>2000.8333333333301</v>
      </c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7">
        <f t="shared" si="1"/>
        <v>3</v>
      </c>
      <c r="AB30" s="38">
        <f t="shared" si="2"/>
        <v>2062.1999999999998</v>
      </c>
      <c r="AC30" s="38">
        <f t="shared" si="3"/>
        <v>2062.1999999999998</v>
      </c>
      <c r="AD30" s="39">
        <f t="shared" si="4"/>
        <v>2.6417206776928421</v>
      </c>
    </row>
    <row r="31" spans="1:30">
      <c r="A31" s="27">
        <v>14</v>
      </c>
      <c r="B31" s="28" t="s">
        <v>91</v>
      </c>
      <c r="C31" s="28" t="s">
        <v>92</v>
      </c>
      <c r="D31" s="29" t="s">
        <v>66</v>
      </c>
      <c r="E31" s="30">
        <v>1</v>
      </c>
      <c r="F31" s="31"/>
      <c r="G31" s="30"/>
      <c r="H31" s="32"/>
      <c r="I31" s="32"/>
      <c r="J31" s="33">
        <v>1.0379</v>
      </c>
      <c r="K31" s="30" t="str">
        <f t="shared" si="0"/>
        <v/>
      </c>
      <c r="L31" s="34">
        <v>4865.4666666666599</v>
      </c>
      <c r="M31" s="34">
        <v>4921.6066666666602</v>
      </c>
      <c r="N31" s="35">
        <v>4678.3333333333303</v>
      </c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7">
        <f t="shared" si="1"/>
        <v>3</v>
      </c>
      <c r="AB31" s="38">
        <f t="shared" si="2"/>
        <v>4821.8100000000004</v>
      </c>
      <c r="AC31" s="38">
        <f t="shared" si="3"/>
        <v>4821.8100000000004</v>
      </c>
      <c r="AD31" s="39">
        <f t="shared" si="4"/>
        <v>2.6417263800041946</v>
      </c>
    </row>
    <row r="32" spans="1:30">
      <c r="A32" s="27">
        <v>15</v>
      </c>
      <c r="B32" s="28" t="s">
        <v>93</v>
      </c>
      <c r="C32" s="28" t="s">
        <v>94</v>
      </c>
      <c r="D32" s="29" t="s">
        <v>66</v>
      </c>
      <c r="E32" s="30">
        <v>1</v>
      </c>
      <c r="F32" s="31"/>
      <c r="G32" s="30"/>
      <c r="H32" s="32"/>
      <c r="I32" s="32"/>
      <c r="J32" s="33">
        <v>1.0379</v>
      </c>
      <c r="K32" s="30" t="str">
        <f t="shared" si="0"/>
        <v/>
      </c>
      <c r="L32" s="34">
        <v>4865.4666666666599</v>
      </c>
      <c r="M32" s="34">
        <v>4921.6066666666602</v>
      </c>
      <c r="N32" s="35">
        <v>4678.3333333333303</v>
      </c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7">
        <f t="shared" si="1"/>
        <v>3</v>
      </c>
      <c r="AB32" s="38">
        <f t="shared" si="2"/>
        <v>4821.8100000000004</v>
      </c>
      <c r="AC32" s="38">
        <f t="shared" si="3"/>
        <v>4821.8100000000004</v>
      </c>
      <c r="AD32" s="39">
        <f t="shared" si="4"/>
        <v>2.6417263800041946</v>
      </c>
    </row>
    <row r="33" spans="1:30">
      <c r="A33" s="27">
        <v>16</v>
      </c>
      <c r="B33" s="28" t="s">
        <v>95</v>
      </c>
      <c r="C33" s="28" t="s">
        <v>96</v>
      </c>
      <c r="D33" s="29" t="s">
        <v>66</v>
      </c>
      <c r="E33" s="30">
        <v>1</v>
      </c>
      <c r="F33" s="31"/>
      <c r="G33" s="30"/>
      <c r="H33" s="32"/>
      <c r="I33" s="32"/>
      <c r="J33" s="33">
        <v>1.0379</v>
      </c>
      <c r="K33" s="30" t="str">
        <f t="shared" si="0"/>
        <v/>
      </c>
      <c r="L33" s="34">
        <v>811.2</v>
      </c>
      <c r="M33" s="34">
        <v>820.56</v>
      </c>
      <c r="N33" s="35">
        <v>780</v>
      </c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7">
        <f t="shared" si="1"/>
        <v>3</v>
      </c>
      <c r="AB33" s="38">
        <f t="shared" si="2"/>
        <v>803.92000000000007</v>
      </c>
      <c r="AC33" s="38">
        <f t="shared" si="3"/>
        <v>803.92000000000007</v>
      </c>
      <c r="AD33" s="39">
        <f t="shared" si="4"/>
        <v>2.6417306412234312</v>
      </c>
    </row>
    <row r="34" spans="1:30">
      <c r="A34" s="27">
        <v>17</v>
      </c>
      <c r="B34" s="28" t="s">
        <v>97</v>
      </c>
      <c r="C34" s="28" t="s">
        <v>98</v>
      </c>
      <c r="D34" s="29" t="s">
        <v>66</v>
      </c>
      <c r="E34" s="30">
        <v>1</v>
      </c>
      <c r="F34" s="31"/>
      <c r="G34" s="30"/>
      <c r="H34" s="32"/>
      <c r="I34" s="32"/>
      <c r="J34" s="33">
        <v>1.0379</v>
      </c>
      <c r="K34" s="30" t="str">
        <f t="shared" si="0"/>
        <v/>
      </c>
      <c r="L34" s="34">
        <v>150.80000000000001</v>
      </c>
      <c r="M34" s="34">
        <v>152.54</v>
      </c>
      <c r="N34" s="35">
        <v>145</v>
      </c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7">
        <f t="shared" si="1"/>
        <v>3</v>
      </c>
      <c r="AB34" s="38">
        <f t="shared" si="2"/>
        <v>149.45000000000002</v>
      </c>
      <c r="AC34" s="38">
        <f t="shared" si="3"/>
        <v>149.45000000000002</v>
      </c>
      <c r="AD34" s="39">
        <f t="shared" si="4"/>
        <v>2.6416717200539512</v>
      </c>
    </row>
    <row r="35" spans="1:30">
      <c r="A35" s="27">
        <v>18</v>
      </c>
      <c r="B35" s="28" t="s">
        <v>99</v>
      </c>
      <c r="C35" s="28" t="s">
        <v>100</v>
      </c>
      <c r="D35" s="29" t="s">
        <v>66</v>
      </c>
      <c r="E35" s="30">
        <v>1</v>
      </c>
      <c r="F35" s="31"/>
      <c r="G35" s="30"/>
      <c r="H35" s="32"/>
      <c r="I35" s="32"/>
      <c r="J35" s="33">
        <v>1.0379</v>
      </c>
      <c r="K35" s="30" t="str">
        <f t="shared" si="0"/>
        <v/>
      </c>
      <c r="L35" s="34">
        <v>285819.73333333398</v>
      </c>
      <c r="M35" s="34">
        <v>289117.65333333402</v>
      </c>
      <c r="N35" s="35">
        <v>274826.66666666698</v>
      </c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7">
        <f t="shared" si="1"/>
        <v>3</v>
      </c>
      <c r="AB35" s="38">
        <f t="shared" si="2"/>
        <v>283254.69</v>
      </c>
      <c r="AC35" s="38">
        <f t="shared" si="3"/>
        <v>283254.69</v>
      </c>
      <c r="AD35" s="39">
        <f t="shared" si="4"/>
        <v>2.6417305894104035</v>
      </c>
    </row>
    <row r="36" spans="1:30">
      <c r="A36" s="27">
        <v>19</v>
      </c>
      <c r="B36" s="28" t="s">
        <v>101</v>
      </c>
      <c r="C36" s="28" t="s">
        <v>102</v>
      </c>
      <c r="D36" s="29" t="s">
        <v>66</v>
      </c>
      <c r="E36" s="30">
        <v>1</v>
      </c>
      <c r="F36" s="31"/>
      <c r="G36" s="30"/>
      <c r="H36" s="32"/>
      <c r="I36" s="32"/>
      <c r="J36" s="33">
        <v>1.0379</v>
      </c>
      <c r="K36" s="30" t="str">
        <f t="shared" si="0"/>
        <v/>
      </c>
      <c r="L36" s="34">
        <v>197375.53333333399</v>
      </c>
      <c r="M36" s="34">
        <v>199652.943333334</v>
      </c>
      <c r="N36" s="35">
        <v>189784.16666666701</v>
      </c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7">
        <f t="shared" si="1"/>
        <v>3</v>
      </c>
      <c r="AB36" s="38">
        <f t="shared" si="2"/>
        <v>195604.22</v>
      </c>
      <c r="AC36" s="38">
        <f t="shared" si="3"/>
        <v>195604.22</v>
      </c>
      <c r="AD36" s="39">
        <f t="shared" si="4"/>
        <v>2.6417305661941812</v>
      </c>
    </row>
    <row r="37" spans="1:30">
      <c r="A37" s="27">
        <v>20</v>
      </c>
      <c r="B37" s="28" t="s">
        <v>103</v>
      </c>
      <c r="C37" s="28" t="s">
        <v>104</v>
      </c>
      <c r="D37" s="29" t="s">
        <v>66</v>
      </c>
      <c r="E37" s="30">
        <v>1</v>
      </c>
      <c r="F37" s="31"/>
      <c r="G37" s="30"/>
      <c r="H37" s="32"/>
      <c r="I37" s="32"/>
      <c r="J37" s="33">
        <v>1.0379</v>
      </c>
      <c r="K37" s="30" t="str">
        <f t="shared" si="0"/>
        <v/>
      </c>
      <c r="L37" s="34">
        <v>7377.0666666666602</v>
      </c>
      <c r="M37" s="34">
        <v>7462.1866666666601</v>
      </c>
      <c r="N37" s="35">
        <v>7093.3333333333303</v>
      </c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7">
        <f t="shared" si="1"/>
        <v>3</v>
      </c>
      <c r="AB37" s="38">
        <f t="shared" si="2"/>
        <v>7310.87</v>
      </c>
      <c r="AC37" s="38">
        <f t="shared" si="3"/>
        <v>7310.87</v>
      </c>
      <c r="AD37" s="39">
        <f t="shared" si="4"/>
        <v>2.6417278307803413</v>
      </c>
    </row>
    <row r="38" spans="1:30">
      <c r="A38" s="27">
        <v>21</v>
      </c>
      <c r="B38" s="28" t="s">
        <v>105</v>
      </c>
      <c r="C38" s="28" t="s">
        <v>106</v>
      </c>
      <c r="D38" s="29" t="s">
        <v>66</v>
      </c>
      <c r="E38" s="30">
        <v>1</v>
      </c>
      <c r="F38" s="31"/>
      <c r="G38" s="30"/>
      <c r="H38" s="32"/>
      <c r="I38" s="32"/>
      <c r="J38" s="33">
        <v>1.0379</v>
      </c>
      <c r="K38" s="30" t="str">
        <f t="shared" si="0"/>
        <v/>
      </c>
      <c r="L38" s="34">
        <v>11388</v>
      </c>
      <c r="M38" s="34">
        <v>11519.4</v>
      </c>
      <c r="N38" s="35">
        <v>10950</v>
      </c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7">
        <f t="shared" si="1"/>
        <v>3</v>
      </c>
      <c r="AB38" s="38">
        <f t="shared" si="2"/>
        <v>11285.800000000001</v>
      </c>
      <c r="AC38" s="38">
        <f t="shared" si="3"/>
        <v>11285.800000000001</v>
      </c>
      <c r="AD38" s="39">
        <f t="shared" si="4"/>
        <v>2.6417306412240622</v>
      </c>
    </row>
    <row r="39" spans="1:30">
      <c r="A39" s="27">
        <v>22</v>
      </c>
      <c r="B39" s="28" t="s">
        <v>107</v>
      </c>
      <c r="C39" s="28" t="s">
        <v>108</v>
      </c>
      <c r="D39" s="29" t="s">
        <v>66</v>
      </c>
      <c r="E39" s="30">
        <v>1</v>
      </c>
      <c r="F39" s="31"/>
      <c r="G39" s="30"/>
      <c r="H39" s="32"/>
      <c r="I39" s="32"/>
      <c r="J39" s="33">
        <v>1.0379</v>
      </c>
      <c r="K39" s="30" t="str">
        <f t="shared" si="0"/>
        <v/>
      </c>
      <c r="L39" s="34">
        <v>18830.0666666666</v>
      </c>
      <c r="M39" s="34">
        <v>19047.336666666601</v>
      </c>
      <c r="N39" s="35">
        <v>18105.833333333299</v>
      </c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7">
        <f t="shared" si="1"/>
        <v>3</v>
      </c>
      <c r="AB39" s="38">
        <f t="shared" si="2"/>
        <v>18661.080000000002</v>
      </c>
      <c r="AC39" s="38">
        <f t="shared" si="3"/>
        <v>18661.080000000002</v>
      </c>
      <c r="AD39" s="39">
        <f t="shared" si="4"/>
        <v>2.6417304839305475</v>
      </c>
    </row>
    <row r="40" spans="1:30">
      <c r="A40" s="27">
        <v>23</v>
      </c>
      <c r="B40" s="28" t="s">
        <v>109</v>
      </c>
      <c r="C40" s="28" t="s">
        <v>110</v>
      </c>
      <c r="D40" s="29" t="s">
        <v>66</v>
      </c>
      <c r="E40" s="30">
        <v>1</v>
      </c>
      <c r="F40" s="31"/>
      <c r="G40" s="30"/>
      <c r="H40" s="32"/>
      <c r="I40" s="32"/>
      <c r="J40" s="33">
        <v>1.0379</v>
      </c>
      <c r="K40" s="30" t="str">
        <f t="shared" si="0"/>
        <v/>
      </c>
      <c r="L40" s="34">
        <v>134887.133333334</v>
      </c>
      <c r="M40" s="34">
        <v>136443.52333333399</v>
      </c>
      <c r="N40" s="35">
        <v>129699.16666666701</v>
      </c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7">
        <f t="shared" si="1"/>
        <v>3</v>
      </c>
      <c r="AB40" s="38">
        <f t="shared" si="2"/>
        <v>133676.61000000002</v>
      </c>
      <c r="AC40" s="38">
        <f t="shared" si="3"/>
        <v>133676.61000000002</v>
      </c>
      <c r="AD40" s="39">
        <f t="shared" si="4"/>
        <v>2.6417305973086278</v>
      </c>
    </row>
    <row r="41" spans="1:30">
      <c r="A41" s="27">
        <v>24</v>
      </c>
      <c r="B41" s="28" t="s">
        <v>111</v>
      </c>
      <c r="C41" s="28" t="s">
        <v>112</v>
      </c>
      <c r="D41" s="29" t="s">
        <v>66</v>
      </c>
      <c r="E41" s="30">
        <v>1</v>
      </c>
      <c r="F41" s="31"/>
      <c r="G41" s="30"/>
      <c r="H41" s="32"/>
      <c r="I41" s="32"/>
      <c r="J41" s="33">
        <v>1.0379</v>
      </c>
      <c r="K41" s="30" t="str">
        <f t="shared" si="0"/>
        <v/>
      </c>
      <c r="L41" s="34">
        <v>11175.666666666601</v>
      </c>
      <c r="M41" s="34">
        <v>11304.616666666599</v>
      </c>
      <c r="N41" s="35">
        <v>10745.833333333299</v>
      </c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7">
        <f t="shared" si="1"/>
        <v>3</v>
      </c>
      <c r="AB41" s="38">
        <f t="shared" si="2"/>
        <v>11075.380000000001</v>
      </c>
      <c r="AC41" s="38">
        <f t="shared" si="3"/>
        <v>11075.380000000001</v>
      </c>
      <c r="AD41" s="39">
        <f t="shared" si="4"/>
        <v>2.6417287860463778</v>
      </c>
    </row>
    <row r="42" spans="1:30">
      <c r="A42" s="27">
        <v>25</v>
      </c>
      <c r="B42" s="28" t="s">
        <v>113</v>
      </c>
      <c r="C42" s="28" t="s">
        <v>114</v>
      </c>
      <c r="D42" s="29" t="s">
        <v>66</v>
      </c>
      <c r="E42" s="30">
        <v>1</v>
      </c>
      <c r="F42" s="31"/>
      <c r="G42" s="30"/>
      <c r="H42" s="32"/>
      <c r="I42" s="32"/>
      <c r="J42" s="33">
        <v>1.0379</v>
      </c>
      <c r="K42" s="30" t="str">
        <f t="shared" si="0"/>
        <v/>
      </c>
      <c r="L42" s="34">
        <v>44543.199999999997</v>
      </c>
      <c r="M42" s="34">
        <v>45057.16</v>
      </c>
      <c r="N42" s="35">
        <v>42830</v>
      </c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7">
        <f t="shared" si="1"/>
        <v>3</v>
      </c>
      <c r="AB42" s="38">
        <f t="shared" si="2"/>
        <v>44143.46</v>
      </c>
      <c r="AC42" s="38">
        <f t="shared" si="3"/>
        <v>44143.46</v>
      </c>
      <c r="AD42" s="39">
        <f t="shared" si="4"/>
        <v>2.6417302422635789</v>
      </c>
    </row>
    <row r="43" spans="1:30">
      <c r="A43" s="27">
        <v>26</v>
      </c>
      <c r="B43" s="28" t="s">
        <v>115</v>
      </c>
      <c r="C43" s="28" t="s">
        <v>116</v>
      </c>
      <c r="D43" s="29" t="s">
        <v>66</v>
      </c>
      <c r="E43" s="30">
        <v>1</v>
      </c>
      <c r="F43" s="31"/>
      <c r="G43" s="30"/>
      <c r="H43" s="32"/>
      <c r="I43" s="32"/>
      <c r="J43" s="33">
        <v>1.0379</v>
      </c>
      <c r="K43" s="30" t="str">
        <f t="shared" si="0"/>
        <v/>
      </c>
      <c r="L43" s="34">
        <v>10354.9333333333</v>
      </c>
      <c r="M43" s="34">
        <v>10474.413333333299</v>
      </c>
      <c r="N43" s="35">
        <v>9956.6666666666697</v>
      </c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7">
        <f t="shared" si="1"/>
        <v>3</v>
      </c>
      <c r="AB43" s="38">
        <f t="shared" si="2"/>
        <v>10262.01</v>
      </c>
      <c r="AC43" s="38">
        <f t="shared" si="3"/>
        <v>10262.01</v>
      </c>
      <c r="AD43" s="39">
        <f t="shared" si="4"/>
        <v>2.6417292110667057</v>
      </c>
    </row>
    <row r="44" spans="1:30">
      <c r="A44" s="27">
        <v>27</v>
      </c>
      <c r="B44" s="28" t="s">
        <v>117</v>
      </c>
      <c r="C44" s="28" t="s">
        <v>118</v>
      </c>
      <c r="D44" s="29" t="s">
        <v>66</v>
      </c>
      <c r="E44" s="30">
        <v>1</v>
      </c>
      <c r="F44" s="31"/>
      <c r="G44" s="30"/>
      <c r="H44" s="32"/>
      <c r="I44" s="32"/>
      <c r="J44" s="33">
        <v>1.0379</v>
      </c>
      <c r="K44" s="30" t="str">
        <f t="shared" si="0"/>
        <v/>
      </c>
      <c r="L44" s="34">
        <v>1887.6</v>
      </c>
      <c r="M44" s="34">
        <v>1909.38</v>
      </c>
      <c r="N44" s="35">
        <v>1815</v>
      </c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7">
        <f t="shared" si="1"/>
        <v>3</v>
      </c>
      <c r="AB44" s="38">
        <f t="shared" si="2"/>
        <v>1870.66</v>
      </c>
      <c r="AC44" s="38">
        <f t="shared" si="3"/>
        <v>1870.66</v>
      </c>
      <c r="AD44" s="39">
        <f t="shared" si="4"/>
        <v>2.641730641224739</v>
      </c>
    </row>
    <row r="45" spans="1:30">
      <c r="A45" s="27">
        <v>28</v>
      </c>
      <c r="B45" s="28" t="s">
        <v>119</v>
      </c>
      <c r="C45" s="28" t="s">
        <v>120</v>
      </c>
      <c r="D45" s="29" t="s">
        <v>121</v>
      </c>
      <c r="E45" s="30">
        <v>1</v>
      </c>
      <c r="F45" s="31"/>
      <c r="G45" s="30"/>
      <c r="H45" s="32"/>
      <c r="I45" s="32"/>
      <c r="J45" s="33">
        <v>1.0379</v>
      </c>
      <c r="K45" s="30" t="str">
        <f t="shared" si="0"/>
        <v/>
      </c>
      <c r="L45" s="34">
        <v>4141.8</v>
      </c>
      <c r="M45" s="34">
        <v>4189.59</v>
      </c>
      <c r="N45" s="35">
        <v>3982.5</v>
      </c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7">
        <f t="shared" si="1"/>
        <v>3</v>
      </c>
      <c r="AB45" s="38">
        <f t="shared" si="2"/>
        <v>4104.63</v>
      </c>
      <c r="AC45" s="38">
        <f t="shared" si="3"/>
        <v>4104.63</v>
      </c>
      <c r="AD45" s="39">
        <f t="shared" si="4"/>
        <v>2.6417306412243695</v>
      </c>
    </row>
    <row r="46" spans="1:30">
      <c r="A46" s="27">
        <v>29</v>
      </c>
      <c r="B46" s="28" t="s">
        <v>122</v>
      </c>
      <c r="C46" s="28" t="s">
        <v>123</v>
      </c>
      <c r="D46" s="29" t="s">
        <v>66</v>
      </c>
      <c r="E46" s="30">
        <v>1</v>
      </c>
      <c r="F46" s="31"/>
      <c r="G46" s="30"/>
      <c r="H46" s="32"/>
      <c r="I46" s="32"/>
      <c r="J46" s="33">
        <v>1.0379</v>
      </c>
      <c r="K46" s="30" t="str">
        <f t="shared" si="0"/>
        <v/>
      </c>
      <c r="L46" s="34">
        <v>4147.8666666666604</v>
      </c>
      <c r="M46" s="34">
        <v>4195.7266666666601</v>
      </c>
      <c r="N46" s="35">
        <v>3988.3333333333298</v>
      </c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7">
        <f t="shared" si="1"/>
        <v>3</v>
      </c>
      <c r="AB46" s="38">
        <f t="shared" si="2"/>
        <v>4110.6499999999996</v>
      </c>
      <c r="AC46" s="38">
        <f t="shared" si="3"/>
        <v>4110.6499999999996</v>
      </c>
      <c r="AD46" s="39">
        <f t="shared" si="4"/>
        <v>2.6417256427951687</v>
      </c>
    </row>
    <row r="47" spans="1:30">
      <c r="A47" s="27">
        <v>30</v>
      </c>
      <c r="B47" s="28" t="s">
        <v>124</v>
      </c>
      <c r="C47" s="28" t="s">
        <v>125</v>
      </c>
      <c r="D47" s="29" t="s">
        <v>66</v>
      </c>
      <c r="E47" s="30">
        <v>1</v>
      </c>
      <c r="F47" s="31"/>
      <c r="G47" s="30"/>
      <c r="H47" s="32"/>
      <c r="I47" s="32"/>
      <c r="J47" s="33">
        <v>1.0379</v>
      </c>
      <c r="K47" s="30" t="str">
        <f t="shared" si="0"/>
        <v/>
      </c>
      <c r="L47" s="34">
        <v>4257.0666666666602</v>
      </c>
      <c r="M47" s="34">
        <v>4306.1866666666601</v>
      </c>
      <c r="N47" s="35">
        <v>4093.3333333333298</v>
      </c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7">
        <f t="shared" si="1"/>
        <v>3</v>
      </c>
      <c r="AB47" s="38">
        <f t="shared" si="2"/>
        <v>4218.87</v>
      </c>
      <c r="AC47" s="38">
        <f t="shared" si="3"/>
        <v>4218.87</v>
      </c>
      <c r="AD47" s="39">
        <f t="shared" si="4"/>
        <v>2.6417257710113877</v>
      </c>
    </row>
    <row r="48" spans="1:30">
      <c r="A48" s="27">
        <v>31</v>
      </c>
      <c r="B48" s="28" t="s">
        <v>126</v>
      </c>
      <c r="C48" s="28" t="s">
        <v>127</v>
      </c>
      <c r="D48" s="29" t="s">
        <v>66</v>
      </c>
      <c r="E48" s="30">
        <v>1</v>
      </c>
      <c r="F48" s="31"/>
      <c r="G48" s="30"/>
      <c r="H48" s="32"/>
      <c r="I48" s="32"/>
      <c r="J48" s="33">
        <v>1.0379</v>
      </c>
      <c r="K48" s="30" t="str">
        <f t="shared" si="0"/>
        <v/>
      </c>
      <c r="L48" s="34">
        <v>17246.666666666599</v>
      </c>
      <c r="M48" s="34">
        <v>17445.666666666599</v>
      </c>
      <c r="N48" s="35">
        <v>16583.333333333299</v>
      </c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7">
        <f t="shared" si="1"/>
        <v>3</v>
      </c>
      <c r="AB48" s="38">
        <f t="shared" si="2"/>
        <v>17091.89</v>
      </c>
      <c r="AC48" s="38">
        <f t="shared" si="3"/>
        <v>17091.89</v>
      </c>
      <c r="AD48" s="39">
        <f t="shared" si="4"/>
        <v>2.6417304694901613</v>
      </c>
    </row>
    <row r="49" spans="1:30">
      <c r="A49" s="27">
        <v>32</v>
      </c>
      <c r="B49" s="28" t="s">
        <v>128</v>
      </c>
      <c r="C49" s="28" t="s">
        <v>129</v>
      </c>
      <c r="D49" s="29" t="s">
        <v>66</v>
      </c>
      <c r="E49" s="30">
        <v>1</v>
      </c>
      <c r="F49" s="31"/>
      <c r="G49" s="30"/>
      <c r="H49" s="32"/>
      <c r="I49" s="32"/>
      <c r="J49" s="33">
        <v>1.0379</v>
      </c>
      <c r="K49" s="30" t="str">
        <f t="shared" si="0"/>
        <v/>
      </c>
      <c r="L49" s="34">
        <v>2990.86666666666</v>
      </c>
      <c r="M49" s="34">
        <v>3025.3766666666602</v>
      </c>
      <c r="N49" s="35">
        <v>2875.8333333333298</v>
      </c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7">
        <f t="shared" si="1"/>
        <v>3</v>
      </c>
      <c r="AB49" s="38">
        <f t="shared" si="2"/>
        <v>2964.03</v>
      </c>
      <c r="AC49" s="38">
        <f t="shared" si="3"/>
        <v>2964.03</v>
      </c>
      <c r="AD49" s="39">
        <f t="shared" si="4"/>
        <v>2.641726680054298</v>
      </c>
    </row>
    <row r="50" spans="1:30">
      <c r="A50" s="27">
        <v>33</v>
      </c>
      <c r="B50" s="28" t="s">
        <v>130</v>
      </c>
      <c r="C50" s="28" t="s">
        <v>131</v>
      </c>
      <c r="D50" s="29" t="s">
        <v>66</v>
      </c>
      <c r="E50" s="30">
        <v>1</v>
      </c>
      <c r="F50" s="31"/>
      <c r="G50" s="30"/>
      <c r="H50" s="32"/>
      <c r="I50" s="32"/>
      <c r="J50" s="33">
        <v>1.0379</v>
      </c>
      <c r="K50" s="30" t="str">
        <f t="shared" si="0"/>
        <v/>
      </c>
      <c r="L50" s="34">
        <v>23230.133333333401</v>
      </c>
      <c r="M50" s="34">
        <v>23498.173333333401</v>
      </c>
      <c r="N50" s="35">
        <v>22336.666666666701</v>
      </c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7">
        <f t="shared" si="1"/>
        <v>3</v>
      </c>
      <c r="AB50" s="38">
        <f t="shared" si="2"/>
        <v>23021.66</v>
      </c>
      <c r="AC50" s="38">
        <f t="shared" si="3"/>
        <v>23021.66</v>
      </c>
      <c r="AD50" s="39">
        <f t="shared" si="4"/>
        <v>2.6417303862243942</v>
      </c>
    </row>
    <row r="51" spans="1:30">
      <c r="A51" s="27">
        <v>34</v>
      </c>
      <c r="B51" s="28" t="s">
        <v>132</v>
      </c>
      <c r="C51" s="28" t="s">
        <v>133</v>
      </c>
      <c r="D51" s="29" t="s">
        <v>66</v>
      </c>
      <c r="E51" s="30">
        <v>1</v>
      </c>
      <c r="F51" s="31"/>
      <c r="G51" s="30"/>
      <c r="H51" s="32"/>
      <c r="I51" s="32"/>
      <c r="J51" s="33">
        <v>1.0379</v>
      </c>
      <c r="K51" s="30" t="str">
        <f t="shared" si="0"/>
        <v/>
      </c>
      <c r="L51" s="34">
        <v>8963.0666666666602</v>
      </c>
      <c r="M51" s="34">
        <v>9066.4866666666603</v>
      </c>
      <c r="N51" s="35">
        <v>8618.3333333333303</v>
      </c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7">
        <f t="shared" si="1"/>
        <v>3</v>
      </c>
      <c r="AB51" s="38">
        <f t="shared" si="2"/>
        <v>8882.630000000001</v>
      </c>
      <c r="AC51" s="38">
        <f t="shared" si="3"/>
        <v>8882.630000000001</v>
      </c>
      <c r="AD51" s="39">
        <f t="shared" si="4"/>
        <v>2.6417303107752224</v>
      </c>
    </row>
    <row r="52" spans="1:30" ht="25.5">
      <c r="A52" s="27">
        <v>35</v>
      </c>
      <c r="B52" s="28" t="s">
        <v>134</v>
      </c>
      <c r="C52" s="28" t="s">
        <v>135</v>
      </c>
      <c r="D52" s="29" t="s">
        <v>66</v>
      </c>
      <c r="E52" s="30">
        <v>1</v>
      </c>
      <c r="F52" s="31"/>
      <c r="G52" s="30"/>
      <c r="H52" s="32"/>
      <c r="I52" s="32"/>
      <c r="J52" s="33">
        <v>1.0379</v>
      </c>
      <c r="K52" s="30" t="str">
        <f t="shared" si="0"/>
        <v/>
      </c>
      <c r="L52" s="34">
        <v>29565.466666666602</v>
      </c>
      <c r="M52" s="34">
        <v>29906.606666666601</v>
      </c>
      <c r="N52" s="35">
        <v>28428.333333333299</v>
      </c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7">
        <f t="shared" si="1"/>
        <v>3</v>
      </c>
      <c r="AB52" s="38">
        <f t="shared" si="2"/>
        <v>29300.14</v>
      </c>
      <c r="AC52" s="38">
        <f t="shared" si="3"/>
        <v>29300.14</v>
      </c>
      <c r="AD52" s="39">
        <f t="shared" si="4"/>
        <v>2.6417302405082848</v>
      </c>
    </row>
    <row r="53" spans="1:30">
      <c r="A53" s="27">
        <v>36</v>
      </c>
      <c r="B53" s="28" t="s">
        <v>136</v>
      </c>
      <c r="C53" s="28" t="s">
        <v>137</v>
      </c>
      <c r="D53" s="29" t="s">
        <v>66</v>
      </c>
      <c r="E53" s="30">
        <v>1</v>
      </c>
      <c r="F53" s="31"/>
      <c r="G53" s="30"/>
      <c r="H53" s="32"/>
      <c r="I53" s="32"/>
      <c r="J53" s="33">
        <v>1.0379</v>
      </c>
      <c r="K53" s="30" t="str">
        <f t="shared" si="0"/>
        <v/>
      </c>
      <c r="L53" s="34">
        <v>13067.6</v>
      </c>
      <c r="M53" s="34">
        <v>13218.38</v>
      </c>
      <c r="N53" s="35">
        <v>12565</v>
      </c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7">
        <f t="shared" si="1"/>
        <v>3</v>
      </c>
      <c r="AB53" s="38">
        <f t="shared" si="2"/>
        <v>12950.33</v>
      </c>
      <c r="AC53" s="38">
        <f t="shared" si="3"/>
        <v>12950.33</v>
      </c>
      <c r="AD53" s="39">
        <f t="shared" si="4"/>
        <v>2.6417299612599505</v>
      </c>
    </row>
    <row r="54" spans="1:30">
      <c r="A54" s="27">
        <v>37</v>
      </c>
      <c r="B54" s="28" t="s">
        <v>138</v>
      </c>
      <c r="C54" s="28" t="s">
        <v>139</v>
      </c>
      <c r="D54" s="29" t="s">
        <v>66</v>
      </c>
      <c r="E54" s="30">
        <v>1</v>
      </c>
      <c r="F54" s="31"/>
      <c r="G54" s="30"/>
      <c r="H54" s="32"/>
      <c r="I54" s="32"/>
      <c r="J54" s="33">
        <v>1.0379</v>
      </c>
      <c r="K54" s="30" t="str">
        <f t="shared" si="0"/>
        <v/>
      </c>
      <c r="L54" s="34">
        <v>2676.2666666666601</v>
      </c>
      <c r="M54" s="34">
        <v>2871.3333333333298</v>
      </c>
      <c r="N54" s="35">
        <v>2573.3333333333298</v>
      </c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7">
        <f t="shared" si="1"/>
        <v>3</v>
      </c>
      <c r="AB54" s="38">
        <f t="shared" si="2"/>
        <v>2706.98</v>
      </c>
      <c r="AC54" s="38">
        <f t="shared" si="3"/>
        <v>2706.98</v>
      </c>
      <c r="AD54" s="39">
        <f t="shared" si="4"/>
        <v>5.5912915065481394</v>
      </c>
    </row>
    <row r="55" spans="1:30">
      <c r="A55" s="27">
        <v>38</v>
      </c>
      <c r="B55" s="28" t="s">
        <v>140</v>
      </c>
      <c r="C55" s="28" t="s">
        <v>141</v>
      </c>
      <c r="D55" s="29" t="s">
        <v>66</v>
      </c>
      <c r="E55" s="30">
        <v>1</v>
      </c>
      <c r="F55" s="31"/>
      <c r="G55" s="30"/>
      <c r="H55" s="32"/>
      <c r="I55" s="32"/>
      <c r="J55" s="33">
        <v>1.0379</v>
      </c>
      <c r="K55" s="30" t="str">
        <f t="shared" si="0"/>
        <v/>
      </c>
      <c r="L55" s="34">
        <v>2217.8000000000002</v>
      </c>
      <c r="M55" s="34">
        <v>2430.5</v>
      </c>
      <c r="N55" s="35">
        <v>2132.5</v>
      </c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7">
        <f t="shared" si="1"/>
        <v>3</v>
      </c>
      <c r="AB55" s="38">
        <f t="shared" si="2"/>
        <v>2260.27</v>
      </c>
      <c r="AC55" s="38">
        <f t="shared" si="3"/>
        <v>2260.27</v>
      </c>
      <c r="AD55" s="39">
        <f t="shared" si="4"/>
        <v>6.7899720856559762</v>
      </c>
    </row>
    <row r="56" spans="1:30">
      <c r="A56" s="27">
        <v>39</v>
      </c>
      <c r="B56" s="28" t="s">
        <v>142</v>
      </c>
      <c r="C56" s="28" t="s">
        <v>143</v>
      </c>
      <c r="D56" s="29" t="s">
        <v>66</v>
      </c>
      <c r="E56" s="30">
        <v>1</v>
      </c>
      <c r="F56" s="31"/>
      <c r="G56" s="30"/>
      <c r="H56" s="32"/>
      <c r="I56" s="32"/>
      <c r="J56" s="33">
        <v>1.0379</v>
      </c>
      <c r="K56" s="30" t="str">
        <f t="shared" si="0"/>
        <v/>
      </c>
      <c r="L56" s="34">
        <v>137865</v>
      </c>
      <c r="M56" s="34">
        <v>132860.5</v>
      </c>
      <c r="N56" s="35">
        <v>132562.5</v>
      </c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7">
        <f t="shared" si="1"/>
        <v>3</v>
      </c>
      <c r="AB56" s="38">
        <f t="shared" si="2"/>
        <v>134429.34</v>
      </c>
      <c r="AC56" s="38">
        <f t="shared" si="3"/>
        <v>134429.34</v>
      </c>
      <c r="AD56" s="39">
        <f t="shared" si="4"/>
        <v>2.2161107589459159</v>
      </c>
    </row>
    <row r="57" spans="1:30">
      <c r="A57" s="27">
        <v>40</v>
      </c>
      <c r="B57" s="28" t="s">
        <v>144</v>
      </c>
      <c r="C57" s="28" t="s">
        <v>145</v>
      </c>
      <c r="D57" s="29" t="s">
        <v>66</v>
      </c>
      <c r="E57" s="30">
        <v>1</v>
      </c>
      <c r="F57" s="31"/>
      <c r="G57" s="30"/>
      <c r="H57" s="32"/>
      <c r="I57" s="32"/>
      <c r="J57" s="33">
        <v>1.0379</v>
      </c>
      <c r="K57" s="30" t="str">
        <f t="shared" si="0"/>
        <v/>
      </c>
      <c r="L57" s="34">
        <v>134370.6</v>
      </c>
      <c r="M57" s="34">
        <v>129500.5</v>
      </c>
      <c r="N57" s="35">
        <v>129202.5</v>
      </c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7">
        <f t="shared" si="1"/>
        <v>3</v>
      </c>
      <c r="AB57" s="38">
        <f t="shared" si="2"/>
        <v>131024.54000000001</v>
      </c>
      <c r="AC57" s="38">
        <f t="shared" si="3"/>
        <v>131024.54000000001</v>
      </c>
      <c r="AD57" s="39">
        <f t="shared" si="4"/>
        <v>2.2145522512105638</v>
      </c>
    </row>
    <row r="58" spans="1:30" ht="25.5">
      <c r="A58" s="27">
        <v>41</v>
      </c>
      <c r="B58" s="28" t="s">
        <v>146</v>
      </c>
      <c r="C58" s="28" t="s">
        <v>147</v>
      </c>
      <c r="D58" s="29" t="s">
        <v>66</v>
      </c>
      <c r="E58" s="30">
        <v>1</v>
      </c>
      <c r="F58" s="31"/>
      <c r="G58" s="30"/>
      <c r="H58" s="32"/>
      <c r="I58" s="32"/>
      <c r="J58" s="33">
        <v>1.0379</v>
      </c>
      <c r="K58" s="30" t="str">
        <f t="shared" si="0"/>
        <v/>
      </c>
      <c r="L58" s="34">
        <v>32976.666666666599</v>
      </c>
      <c r="M58" s="34">
        <v>32006.333333333299</v>
      </c>
      <c r="N58" s="35">
        <v>31708.333333333299</v>
      </c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7">
        <f t="shared" si="1"/>
        <v>3</v>
      </c>
      <c r="AB58" s="38">
        <f t="shared" si="2"/>
        <v>32230.45</v>
      </c>
      <c r="AC58" s="38">
        <f t="shared" si="3"/>
        <v>32230.45</v>
      </c>
      <c r="AD58" s="39">
        <f t="shared" si="4"/>
        <v>2.0576872412076148</v>
      </c>
    </row>
    <row r="59" spans="1:30">
      <c r="A59" s="27">
        <v>42</v>
      </c>
      <c r="B59" s="28" t="s">
        <v>148</v>
      </c>
      <c r="C59" s="28" t="s">
        <v>149</v>
      </c>
      <c r="D59" s="29" t="s">
        <v>66</v>
      </c>
      <c r="E59" s="30">
        <v>1</v>
      </c>
      <c r="F59" s="31"/>
      <c r="G59" s="30"/>
      <c r="H59" s="32"/>
      <c r="I59" s="32"/>
      <c r="J59" s="33">
        <v>1.0379</v>
      </c>
      <c r="K59" s="30" t="str">
        <f t="shared" si="0"/>
        <v/>
      </c>
      <c r="L59" s="34">
        <v>8690.0666666666693</v>
      </c>
      <c r="M59" s="34">
        <v>8653.8333333333394</v>
      </c>
      <c r="N59" s="35">
        <v>8355.8333333333394</v>
      </c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7">
        <f t="shared" si="1"/>
        <v>3</v>
      </c>
      <c r="AB59" s="38">
        <f t="shared" si="2"/>
        <v>8566.58</v>
      </c>
      <c r="AC59" s="38">
        <f t="shared" si="3"/>
        <v>8566.58</v>
      </c>
      <c r="AD59" s="39">
        <f t="shared" si="4"/>
        <v>2.140959453946508</v>
      </c>
    </row>
    <row r="60" spans="1:30">
      <c r="A60" s="27">
        <v>43</v>
      </c>
      <c r="B60" s="28" t="s">
        <v>150</v>
      </c>
      <c r="C60" s="28" t="s">
        <v>151</v>
      </c>
      <c r="D60" s="29" t="s">
        <v>66</v>
      </c>
      <c r="E60" s="30">
        <v>1</v>
      </c>
      <c r="F60" s="31"/>
      <c r="G60" s="30"/>
      <c r="H60" s="32"/>
      <c r="I60" s="32"/>
      <c r="J60" s="33">
        <v>1.0379</v>
      </c>
      <c r="K60" s="30"/>
      <c r="L60" s="34">
        <v>4671.3333333333403</v>
      </c>
      <c r="M60" s="34">
        <v>4789.6666666666697</v>
      </c>
      <c r="N60" s="35">
        <v>4491.6666666666697</v>
      </c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7">
        <f t="shared" si="1"/>
        <v>3</v>
      </c>
      <c r="AB60" s="38">
        <f t="shared" si="2"/>
        <v>4650.8900000000003</v>
      </c>
      <c r="AC60" s="38">
        <f t="shared" si="3"/>
        <v>4650.8900000000003</v>
      </c>
      <c r="AD60" s="39">
        <f t="shared" si="4"/>
        <v>3.2262268907728298</v>
      </c>
    </row>
    <row r="61" spans="1:30">
      <c r="A61" s="27">
        <v>44</v>
      </c>
      <c r="B61" s="28" t="s">
        <v>152</v>
      </c>
      <c r="C61" s="28" t="s">
        <v>153</v>
      </c>
      <c r="D61" s="29" t="s">
        <v>66</v>
      </c>
      <c r="E61" s="30">
        <v>1</v>
      </c>
      <c r="F61" s="31"/>
      <c r="G61" s="30"/>
      <c r="H61" s="32"/>
      <c r="I61" s="32"/>
      <c r="J61" s="33">
        <v>1.0379</v>
      </c>
      <c r="K61" s="30"/>
      <c r="L61" s="34">
        <v>520468</v>
      </c>
      <c r="M61" s="34">
        <v>500748</v>
      </c>
      <c r="N61" s="35">
        <v>500450</v>
      </c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7">
        <f t="shared" si="1"/>
        <v>3</v>
      </c>
      <c r="AB61" s="38">
        <f t="shared" si="2"/>
        <v>507222</v>
      </c>
      <c r="AC61" s="38">
        <f t="shared" si="3"/>
        <v>507222</v>
      </c>
      <c r="AD61" s="39">
        <f t="shared" si="4"/>
        <v>2.2617986064197493</v>
      </c>
    </row>
    <row r="62" spans="1:30">
      <c r="A62" s="27">
        <v>45</v>
      </c>
      <c r="B62" s="28" t="s">
        <v>154</v>
      </c>
      <c r="C62" s="28" t="s">
        <v>155</v>
      </c>
      <c r="D62" s="29" t="s">
        <v>66</v>
      </c>
      <c r="E62" s="30">
        <v>1</v>
      </c>
      <c r="F62" s="31"/>
      <c r="G62" s="30"/>
      <c r="H62" s="32"/>
      <c r="I62" s="32"/>
      <c r="J62" s="33">
        <v>1.0379</v>
      </c>
      <c r="K62" s="30"/>
      <c r="L62" s="34">
        <v>417507.133333334</v>
      </c>
      <c r="M62" s="34">
        <v>401747.16666666698</v>
      </c>
      <c r="N62" s="35">
        <v>401449.16666666698</v>
      </c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7">
        <f t="shared" si="1"/>
        <v>3</v>
      </c>
      <c r="AB62" s="38">
        <f t="shared" si="2"/>
        <v>406901.16000000003</v>
      </c>
      <c r="AC62" s="38">
        <f t="shared" si="3"/>
        <v>406901.16000000003</v>
      </c>
      <c r="AD62" s="39">
        <f t="shared" si="4"/>
        <v>2.2576132858646676</v>
      </c>
    </row>
    <row r="63" spans="1:30">
      <c r="A63" s="27">
        <v>46</v>
      </c>
      <c r="B63" s="28" t="s">
        <v>156</v>
      </c>
      <c r="C63" s="28" t="s">
        <v>157</v>
      </c>
      <c r="D63" s="29" t="s">
        <v>66</v>
      </c>
      <c r="E63" s="30">
        <v>1</v>
      </c>
      <c r="F63" s="31"/>
      <c r="G63" s="30"/>
      <c r="H63" s="32"/>
      <c r="I63" s="32"/>
      <c r="J63" s="33">
        <v>1.0379</v>
      </c>
      <c r="K63" s="30"/>
      <c r="L63" s="34">
        <v>9622.6</v>
      </c>
      <c r="M63" s="34">
        <v>9550.5</v>
      </c>
      <c r="N63" s="35">
        <v>9252.5</v>
      </c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7">
        <f t="shared" si="1"/>
        <v>3</v>
      </c>
      <c r="AB63" s="38">
        <f t="shared" si="2"/>
        <v>9475.2000000000007</v>
      </c>
      <c r="AC63" s="38">
        <f t="shared" si="3"/>
        <v>9475.2000000000007</v>
      </c>
      <c r="AD63" s="39">
        <f t="shared" si="4"/>
        <v>2.0707125325127933</v>
      </c>
    </row>
    <row r="64" spans="1:30">
      <c r="A64" s="27">
        <v>47</v>
      </c>
      <c r="B64" s="28" t="s">
        <v>158</v>
      </c>
      <c r="C64" s="28" t="s">
        <v>159</v>
      </c>
      <c r="D64" s="29" t="s">
        <v>66</v>
      </c>
      <c r="E64" s="30">
        <v>1</v>
      </c>
      <c r="F64" s="31"/>
      <c r="G64" s="30"/>
      <c r="H64" s="32"/>
      <c r="I64" s="32"/>
      <c r="J64" s="33">
        <v>1.0379</v>
      </c>
      <c r="K64" s="30"/>
      <c r="L64" s="34">
        <v>6644.7333333333399</v>
      </c>
      <c r="M64" s="34">
        <v>6687.1666666666697</v>
      </c>
      <c r="N64" s="35">
        <v>6389.1666666666697</v>
      </c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7">
        <f t="shared" si="1"/>
        <v>3</v>
      </c>
      <c r="AB64" s="38">
        <f t="shared" si="2"/>
        <v>6573.6900000000005</v>
      </c>
      <c r="AC64" s="38">
        <f t="shared" si="3"/>
        <v>6573.6900000000005</v>
      </c>
      <c r="AD64" s="39">
        <f t="shared" si="4"/>
        <v>2.4522488999046783</v>
      </c>
    </row>
    <row r="65" spans="1:30" ht="25.5">
      <c r="A65" s="27">
        <v>48</v>
      </c>
      <c r="B65" s="28" t="s">
        <v>160</v>
      </c>
      <c r="C65" s="28" t="s">
        <v>161</v>
      </c>
      <c r="D65" s="29" t="s">
        <v>66</v>
      </c>
      <c r="E65" s="30">
        <v>1</v>
      </c>
      <c r="F65" s="31"/>
      <c r="G65" s="30"/>
      <c r="H65" s="32"/>
      <c r="I65" s="32"/>
      <c r="J65" s="33">
        <v>1.0379</v>
      </c>
      <c r="K65" s="30"/>
      <c r="L65" s="34">
        <v>6121.2666666666601</v>
      </c>
      <c r="M65" s="34">
        <v>6183.8333333333303</v>
      </c>
      <c r="N65" s="35">
        <v>5885.8333333333303</v>
      </c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7">
        <f t="shared" si="1"/>
        <v>3</v>
      </c>
      <c r="AB65" s="38">
        <f t="shared" si="2"/>
        <v>6063.6500000000005</v>
      </c>
      <c r="AC65" s="38">
        <f t="shared" si="3"/>
        <v>6063.6500000000005</v>
      </c>
      <c r="AD65" s="39">
        <f t="shared" si="4"/>
        <v>2.5914171479137904</v>
      </c>
    </row>
    <row r="66" spans="1:30" ht="25.5">
      <c r="A66" s="27">
        <v>49</v>
      </c>
      <c r="B66" s="28" t="s">
        <v>162</v>
      </c>
      <c r="C66" s="28" t="s">
        <v>163</v>
      </c>
      <c r="D66" s="29" t="s">
        <v>66</v>
      </c>
      <c r="E66" s="30">
        <v>1</v>
      </c>
      <c r="F66" s="31"/>
      <c r="G66" s="30"/>
      <c r="H66" s="32"/>
      <c r="I66" s="32"/>
      <c r="J66" s="33">
        <v>1.0379</v>
      </c>
      <c r="K66" s="30"/>
      <c r="L66" s="34">
        <v>5274.5333333333401</v>
      </c>
      <c r="M66" s="34">
        <v>5369.6666666666697</v>
      </c>
      <c r="N66" s="35">
        <v>5071.6666666666697</v>
      </c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7">
        <f t="shared" si="1"/>
        <v>3</v>
      </c>
      <c r="AB66" s="38">
        <f t="shared" si="2"/>
        <v>5238.63</v>
      </c>
      <c r="AC66" s="38">
        <f t="shared" si="3"/>
        <v>5238.63</v>
      </c>
      <c r="AD66" s="39">
        <f t="shared" si="4"/>
        <v>2.9055508248086057</v>
      </c>
    </row>
    <row r="67" spans="1:30">
      <c r="A67" s="27">
        <v>50</v>
      </c>
      <c r="B67" s="28" t="s">
        <v>164</v>
      </c>
      <c r="C67" s="28" t="s">
        <v>165</v>
      </c>
      <c r="D67" s="29" t="s">
        <v>66</v>
      </c>
      <c r="E67" s="30">
        <v>1</v>
      </c>
      <c r="F67" s="31"/>
      <c r="G67" s="30"/>
      <c r="H67" s="32"/>
      <c r="I67" s="32"/>
      <c r="J67" s="33">
        <v>1.0379</v>
      </c>
      <c r="K67" s="30"/>
      <c r="L67" s="34">
        <v>47433.533333333398</v>
      </c>
      <c r="M67" s="34">
        <v>45907.166666666701</v>
      </c>
      <c r="N67" s="35">
        <v>45609.166666666701</v>
      </c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7">
        <f t="shared" si="1"/>
        <v>3</v>
      </c>
      <c r="AB67" s="38">
        <f t="shared" si="2"/>
        <v>46316.63</v>
      </c>
      <c r="AC67" s="38">
        <f t="shared" si="3"/>
        <v>46316.63</v>
      </c>
      <c r="AD67" s="39">
        <f t="shared" si="4"/>
        <v>2.1130254656140735</v>
      </c>
    </row>
    <row r="68" spans="1:30">
      <c r="A68" s="27">
        <v>51</v>
      </c>
      <c r="B68" s="28" t="s">
        <v>166</v>
      </c>
      <c r="C68" s="28" t="s">
        <v>167</v>
      </c>
      <c r="D68" s="29" t="s">
        <v>66</v>
      </c>
      <c r="E68" s="30">
        <v>1</v>
      </c>
      <c r="F68" s="31"/>
      <c r="G68" s="30"/>
      <c r="H68" s="32"/>
      <c r="I68" s="32"/>
      <c r="J68" s="33">
        <v>1.0379</v>
      </c>
      <c r="K68" s="30"/>
      <c r="L68" s="34">
        <v>25702.733333333399</v>
      </c>
      <c r="M68" s="34">
        <v>25012.166666666701</v>
      </c>
      <c r="N68" s="35">
        <v>24714.166666666701</v>
      </c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7">
        <f t="shared" si="1"/>
        <v>3</v>
      </c>
      <c r="AB68" s="38">
        <f t="shared" si="2"/>
        <v>25143.03</v>
      </c>
      <c r="AC68" s="38">
        <f t="shared" si="3"/>
        <v>25143.03</v>
      </c>
      <c r="AD68" s="39">
        <f t="shared" si="4"/>
        <v>2.0168924511189412</v>
      </c>
    </row>
    <row r="69" spans="1:30">
      <c r="A69" s="27">
        <v>52</v>
      </c>
      <c r="B69" s="28" t="s">
        <v>168</v>
      </c>
      <c r="C69" s="28" t="s">
        <v>169</v>
      </c>
      <c r="D69" s="29" t="s">
        <v>66</v>
      </c>
      <c r="E69" s="30">
        <v>1</v>
      </c>
      <c r="F69" s="31"/>
      <c r="G69" s="30"/>
      <c r="H69" s="32"/>
      <c r="I69" s="32"/>
      <c r="J69" s="33">
        <v>1.0379</v>
      </c>
      <c r="K69" s="30"/>
      <c r="L69" s="34">
        <v>25702.733333333399</v>
      </c>
      <c r="M69" s="34">
        <v>25012.166666666701</v>
      </c>
      <c r="N69" s="35">
        <v>24714.166666666701</v>
      </c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7">
        <f t="shared" si="1"/>
        <v>3</v>
      </c>
      <c r="AB69" s="38">
        <f t="shared" si="2"/>
        <v>25143.03</v>
      </c>
      <c r="AC69" s="38">
        <f t="shared" si="3"/>
        <v>25143.03</v>
      </c>
      <c r="AD69" s="39">
        <f t="shared" si="4"/>
        <v>2.0168924511189412</v>
      </c>
    </row>
    <row r="70" spans="1:30">
      <c r="A70" s="27">
        <v>53</v>
      </c>
      <c r="B70" s="28" t="s">
        <v>170</v>
      </c>
      <c r="C70" s="28" t="s">
        <v>171</v>
      </c>
      <c r="D70" s="29" t="s">
        <v>66</v>
      </c>
      <c r="E70" s="30">
        <v>1</v>
      </c>
      <c r="F70" s="31"/>
      <c r="G70" s="30"/>
      <c r="H70" s="32"/>
      <c r="I70" s="32"/>
      <c r="J70" s="33">
        <v>1.0379</v>
      </c>
      <c r="K70" s="30"/>
      <c r="L70" s="34">
        <v>22361.733333333399</v>
      </c>
      <c r="M70" s="34">
        <v>21799.666666666701</v>
      </c>
      <c r="N70" s="35">
        <v>21501.666666666701</v>
      </c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7">
        <f t="shared" si="1"/>
        <v>3</v>
      </c>
      <c r="AB70" s="38">
        <f t="shared" si="2"/>
        <v>21887.69</v>
      </c>
      <c r="AC70" s="38">
        <f t="shared" si="3"/>
        <v>21887.69</v>
      </c>
      <c r="AD70" s="39">
        <f t="shared" si="4"/>
        <v>1.9953565288524426</v>
      </c>
    </row>
    <row r="71" spans="1:30">
      <c r="A71" s="27">
        <v>54</v>
      </c>
      <c r="B71" s="28" t="s">
        <v>172</v>
      </c>
      <c r="C71" s="28" t="s">
        <v>173</v>
      </c>
      <c r="D71" s="29" t="s">
        <v>66</v>
      </c>
      <c r="E71" s="30">
        <v>1</v>
      </c>
      <c r="F71" s="31"/>
      <c r="G71" s="30"/>
      <c r="H71" s="32"/>
      <c r="I71" s="32"/>
      <c r="J71" s="33">
        <v>1.0379</v>
      </c>
      <c r="K71" s="30"/>
      <c r="L71" s="34">
        <v>22361.733333333399</v>
      </c>
      <c r="M71" s="34">
        <v>21799.666666666701</v>
      </c>
      <c r="N71" s="35">
        <v>21501.666666666701</v>
      </c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7">
        <f t="shared" si="1"/>
        <v>3</v>
      </c>
      <c r="AB71" s="38">
        <f t="shared" si="2"/>
        <v>21887.69</v>
      </c>
      <c r="AC71" s="38">
        <f t="shared" si="3"/>
        <v>21887.69</v>
      </c>
      <c r="AD71" s="39">
        <f t="shared" si="4"/>
        <v>1.9953565288524426</v>
      </c>
    </row>
    <row r="72" spans="1:30">
      <c r="A72" s="27">
        <v>55</v>
      </c>
      <c r="B72" s="28" t="s">
        <v>174</v>
      </c>
      <c r="C72" s="28" t="s">
        <v>175</v>
      </c>
      <c r="D72" s="29" t="s">
        <v>66</v>
      </c>
      <c r="E72" s="30">
        <v>1</v>
      </c>
      <c r="F72" s="31"/>
      <c r="G72" s="30"/>
      <c r="H72" s="32"/>
      <c r="I72" s="32"/>
      <c r="J72" s="33">
        <v>1.0379</v>
      </c>
      <c r="K72" s="30"/>
      <c r="L72" s="34">
        <v>34810.533333333398</v>
      </c>
      <c r="M72" s="34">
        <v>33769.666666666701</v>
      </c>
      <c r="N72" s="35">
        <v>33471.666666666701</v>
      </c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7">
        <f t="shared" si="1"/>
        <v>3</v>
      </c>
      <c r="AB72" s="38">
        <f t="shared" si="2"/>
        <v>34017.29</v>
      </c>
      <c r="AC72" s="38">
        <f t="shared" si="3"/>
        <v>34017.29</v>
      </c>
      <c r="AD72" s="39">
        <f t="shared" si="4"/>
        <v>2.0664279452505721</v>
      </c>
    </row>
    <row r="73" spans="1:30">
      <c r="A73" s="27">
        <v>56</v>
      </c>
      <c r="B73" s="28" t="s">
        <v>176</v>
      </c>
      <c r="C73" s="28" t="s">
        <v>177</v>
      </c>
      <c r="D73" s="29" t="s">
        <v>66</v>
      </c>
      <c r="E73" s="30">
        <v>1</v>
      </c>
      <c r="F73" s="31"/>
      <c r="G73" s="30"/>
      <c r="H73" s="32"/>
      <c r="I73" s="32"/>
      <c r="J73" s="33">
        <v>1.0379</v>
      </c>
      <c r="K73" s="30"/>
      <c r="L73" s="34">
        <v>34810.533333333398</v>
      </c>
      <c r="M73" s="34">
        <v>33769.666666666701</v>
      </c>
      <c r="N73" s="35">
        <v>33471.666666666701</v>
      </c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7">
        <f t="shared" si="1"/>
        <v>3</v>
      </c>
      <c r="AB73" s="38">
        <f t="shared" si="2"/>
        <v>34017.29</v>
      </c>
      <c r="AC73" s="38">
        <f t="shared" si="3"/>
        <v>34017.29</v>
      </c>
      <c r="AD73" s="39">
        <f t="shared" si="4"/>
        <v>2.0664279452505721</v>
      </c>
    </row>
    <row r="74" spans="1:30">
      <c r="A74" s="27">
        <v>57</v>
      </c>
      <c r="B74" s="28" t="s">
        <v>178</v>
      </c>
      <c r="C74" s="28" t="s">
        <v>179</v>
      </c>
      <c r="D74" s="29" t="s">
        <v>66</v>
      </c>
      <c r="E74" s="30">
        <v>1</v>
      </c>
      <c r="F74" s="31"/>
      <c r="G74" s="30"/>
      <c r="H74" s="32"/>
      <c r="I74" s="32"/>
      <c r="J74" s="33">
        <v>1.0379</v>
      </c>
      <c r="K74" s="30"/>
      <c r="L74" s="34">
        <v>37781.466666666602</v>
      </c>
      <c r="M74" s="34">
        <v>36626.333333333299</v>
      </c>
      <c r="N74" s="35">
        <v>36328.333333333299</v>
      </c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7">
        <f t="shared" si="1"/>
        <v>3</v>
      </c>
      <c r="AB74" s="38">
        <f t="shared" si="2"/>
        <v>36912.050000000003</v>
      </c>
      <c r="AC74" s="38">
        <f t="shared" si="3"/>
        <v>36912.050000000003</v>
      </c>
      <c r="AD74" s="39">
        <f t="shared" si="4"/>
        <v>2.0793832793890257</v>
      </c>
    </row>
    <row r="75" spans="1:30">
      <c r="A75" s="27">
        <v>58</v>
      </c>
      <c r="B75" s="28" t="s">
        <v>180</v>
      </c>
      <c r="C75" s="28" t="s">
        <v>181</v>
      </c>
      <c r="D75" s="29" t="s">
        <v>66</v>
      </c>
      <c r="E75" s="30">
        <v>1</v>
      </c>
      <c r="F75" s="31"/>
      <c r="G75" s="30"/>
      <c r="H75" s="32"/>
      <c r="I75" s="32"/>
      <c r="J75" s="33">
        <v>1.0379</v>
      </c>
      <c r="K75" s="30"/>
      <c r="L75" s="34">
        <v>53798.333333333401</v>
      </c>
      <c r="M75" s="34">
        <v>52027.166666666701</v>
      </c>
      <c r="N75" s="35">
        <v>51729.166666666701</v>
      </c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7">
        <f t="shared" si="1"/>
        <v>3</v>
      </c>
      <c r="AB75" s="38">
        <f t="shared" si="2"/>
        <v>52518.23</v>
      </c>
      <c r="AC75" s="38">
        <f t="shared" si="3"/>
        <v>52518.23</v>
      </c>
      <c r="AD75" s="39">
        <f t="shared" si="4"/>
        <v>2.1298831423607529</v>
      </c>
    </row>
    <row r="76" spans="1:30">
      <c r="A76" s="27">
        <v>59</v>
      </c>
      <c r="B76" s="28" t="s">
        <v>182</v>
      </c>
      <c r="C76" s="28" t="s">
        <v>183</v>
      </c>
      <c r="D76" s="29" t="s">
        <v>66</v>
      </c>
      <c r="E76" s="30">
        <v>1</v>
      </c>
      <c r="F76" s="31"/>
      <c r="G76" s="30"/>
      <c r="H76" s="32"/>
      <c r="I76" s="32"/>
      <c r="J76" s="33">
        <v>1.0379</v>
      </c>
      <c r="K76" s="30"/>
      <c r="L76" s="34">
        <v>6644.7333333333399</v>
      </c>
      <c r="M76" s="34">
        <v>6687.1666666666697</v>
      </c>
      <c r="N76" s="35">
        <v>6389.1666666666697</v>
      </c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7">
        <f t="shared" si="1"/>
        <v>3</v>
      </c>
      <c r="AB76" s="38">
        <f t="shared" si="2"/>
        <v>6573.6900000000005</v>
      </c>
      <c r="AC76" s="38">
        <f t="shared" si="3"/>
        <v>6573.6900000000005</v>
      </c>
      <c r="AD76" s="39">
        <f t="shared" si="4"/>
        <v>2.4522488999046783</v>
      </c>
    </row>
    <row r="77" spans="1:30">
      <c r="A77" s="27">
        <v>60</v>
      </c>
      <c r="B77" s="28" t="s">
        <v>184</v>
      </c>
      <c r="C77" s="28" t="s">
        <v>185</v>
      </c>
      <c r="D77" s="29" t="s">
        <v>66</v>
      </c>
      <c r="E77" s="30">
        <v>1</v>
      </c>
      <c r="F77" s="31"/>
      <c r="G77" s="30"/>
      <c r="H77" s="32"/>
      <c r="I77" s="32"/>
      <c r="J77" s="33">
        <v>1.0379</v>
      </c>
      <c r="K77" s="30"/>
      <c r="L77" s="34">
        <v>14560</v>
      </c>
      <c r="M77" s="34">
        <v>14298</v>
      </c>
      <c r="N77" s="35">
        <v>14000</v>
      </c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7">
        <f t="shared" si="1"/>
        <v>3</v>
      </c>
      <c r="AB77" s="38">
        <f t="shared" si="2"/>
        <v>14286</v>
      </c>
      <c r="AC77" s="38">
        <f t="shared" si="3"/>
        <v>14286</v>
      </c>
      <c r="AD77" s="39">
        <f t="shared" si="4"/>
        <v>1.9613103091902993</v>
      </c>
    </row>
    <row r="78" spans="1:30">
      <c r="A78" s="27">
        <v>61</v>
      </c>
      <c r="B78" s="28" t="s">
        <v>186</v>
      </c>
      <c r="C78" s="28" t="s">
        <v>187</v>
      </c>
      <c r="D78" s="29" t="s">
        <v>66</v>
      </c>
      <c r="E78" s="30">
        <v>1</v>
      </c>
      <c r="F78" s="31"/>
      <c r="G78" s="30"/>
      <c r="H78" s="32"/>
      <c r="I78" s="32"/>
      <c r="J78" s="33">
        <v>1.0379</v>
      </c>
      <c r="K78" s="30"/>
      <c r="L78" s="34">
        <v>7090.2</v>
      </c>
      <c r="M78" s="34">
        <v>7115.5</v>
      </c>
      <c r="N78" s="35">
        <v>6817.5</v>
      </c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7">
        <f t="shared" si="1"/>
        <v>3</v>
      </c>
      <c r="AB78" s="38">
        <f t="shared" si="2"/>
        <v>7007.74</v>
      </c>
      <c r="AC78" s="38">
        <f t="shared" si="3"/>
        <v>7007.74</v>
      </c>
      <c r="AD78" s="39">
        <f t="shared" si="4"/>
        <v>2.3578478541260779</v>
      </c>
    </row>
    <row r="79" spans="1:30">
      <c r="A79" s="27">
        <v>62</v>
      </c>
      <c r="B79" s="28" t="s">
        <v>188</v>
      </c>
      <c r="C79" s="28" t="s">
        <v>189</v>
      </c>
      <c r="D79" s="29" t="s">
        <v>66</v>
      </c>
      <c r="E79" s="30">
        <v>1</v>
      </c>
      <c r="F79" s="31"/>
      <c r="G79" s="30"/>
      <c r="H79" s="32"/>
      <c r="I79" s="32"/>
      <c r="J79" s="33">
        <v>1.0379</v>
      </c>
      <c r="K79" s="30"/>
      <c r="L79" s="34">
        <v>4872.3999999999996</v>
      </c>
      <c r="M79" s="34">
        <v>4983</v>
      </c>
      <c r="N79" s="35">
        <v>4685</v>
      </c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7">
        <f t="shared" si="1"/>
        <v>3</v>
      </c>
      <c r="AB79" s="38">
        <f t="shared" si="2"/>
        <v>4846.8</v>
      </c>
      <c r="AC79" s="38">
        <f t="shared" si="3"/>
        <v>4846.8</v>
      </c>
      <c r="AD79" s="39">
        <f t="shared" si="4"/>
        <v>3.108037600810388</v>
      </c>
    </row>
    <row r="80" spans="1:30">
      <c r="A80" s="27">
        <v>63</v>
      </c>
      <c r="B80" s="28" t="s">
        <v>190</v>
      </c>
      <c r="C80" s="28" t="s">
        <v>191</v>
      </c>
      <c r="D80" s="29" t="s">
        <v>66</v>
      </c>
      <c r="E80" s="30">
        <v>1</v>
      </c>
      <c r="F80" s="31"/>
      <c r="G80" s="30"/>
      <c r="H80" s="32"/>
      <c r="I80" s="32"/>
      <c r="J80" s="33">
        <v>1.0379</v>
      </c>
      <c r="K80" s="30"/>
      <c r="L80" s="34">
        <v>7632.0433333333403</v>
      </c>
      <c r="M80" s="34">
        <v>7722.1666666666697</v>
      </c>
      <c r="N80" s="35">
        <v>7424.1666666666697</v>
      </c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7">
        <f t="shared" si="1"/>
        <v>3</v>
      </c>
      <c r="AB80" s="38">
        <f t="shared" si="2"/>
        <v>7592.8</v>
      </c>
      <c r="AC80" s="38">
        <f t="shared" si="3"/>
        <v>7592.8</v>
      </c>
      <c r="AD80" s="39">
        <f t="shared" si="4"/>
        <v>2.012805466956558</v>
      </c>
    </row>
    <row r="81" spans="1:30">
      <c r="A81" s="27">
        <v>64</v>
      </c>
      <c r="B81" s="28" t="s">
        <v>192</v>
      </c>
      <c r="C81" s="28" t="s">
        <v>193</v>
      </c>
      <c r="D81" s="29" t="s">
        <v>66</v>
      </c>
      <c r="E81" s="30">
        <v>1</v>
      </c>
      <c r="F81" s="31"/>
      <c r="G81" s="30"/>
      <c r="H81" s="32"/>
      <c r="I81" s="32"/>
      <c r="J81" s="33">
        <v>1.0379</v>
      </c>
      <c r="K81" s="30"/>
      <c r="L81" s="34">
        <v>151191.38666666599</v>
      </c>
      <c r="M81" s="34">
        <v>147371.33333333299</v>
      </c>
      <c r="N81" s="35">
        <v>147073.33333333299</v>
      </c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7">
        <f t="shared" si="1"/>
        <v>3</v>
      </c>
      <c r="AB81" s="38">
        <f t="shared" si="2"/>
        <v>148545.36000000002</v>
      </c>
      <c r="AC81" s="38">
        <f t="shared" si="3"/>
        <v>148545.36000000002</v>
      </c>
      <c r="AD81" s="39">
        <f t="shared" si="4"/>
        <v>1.5459069445895492</v>
      </c>
    </row>
    <row r="82" spans="1:30">
      <c r="A82" s="27">
        <v>65</v>
      </c>
      <c r="B82" s="28" t="s">
        <v>194</v>
      </c>
      <c r="C82" s="28" t="s">
        <v>195</v>
      </c>
      <c r="D82" s="29" t="s">
        <v>66</v>
      </c>
      <c r="E82" s="30">
        <v>1</v>
      </c>
      <c r="F82" s="31"/>
      <c r="G82" s="30"/>
      <c r="H82" s="32"/>
      <c r="I82" s="32"/>
      <c r="J82" s="33">
        <v>1.0379</v>
      </c>
      <c r="K82" s="30"/>
      <c r="L82" s="34">
        <v>7171.1566666666604</v>
      </c>
      <c r="M82" s="34">
        <v>7273.8333333333303</v>
      </c>
      <c r="N82" s="35">
        <v>6975.8333333333303</v>
      </c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7">
        <f t="shared" ref="AA82:AA145" si="5">COUNTIF(K82:Z82,"&gt;0")</f>
        <v>3</v>
      </c>
      <c r="AB82" s="38">
        <f t="shared" ref="AB82:AB145" si="6">CEILING(SUM(K82:Z82)/COUNTIF(K82:Z82,"&gt;0"),0.01)</f>
        <v>7140.28</v>
      </c>
      <c r="AC82" s="38">
        <f t="shared" ref="AC82:AC145" si="7">AB82*E82</f>
        <v>7140.28</v>
      </c>
      <c r="AD82" s="39">
        <f t="shared" ref="AD82:AD145" si="8">STDEV(K82:Z82)/AB82*100</f>
        <v>2.120102473918918</v>
      </c>
    </row>
    <row r="83" spans="1:30">
      <c r="A83" s="27">
        <v>66</v>
      </c>
      <c r="B83" s="28" t="s">
        <v>196</v>
      </c>
      <c r="C83" s="28" t="s">
        <v>197</v>
      </c>
      <c r="D83" s="29" t="s">
        <v>66</v>
      </c>
      <c r="E83" s="30">
        <v>1</v>
      </c>
      <c r="F83" s="31"/>
      <c r="G83" s="30"/>
      <c r="H83" s="32"/>
      <c r="I83" s="32"/>
      <c r="J83" s="33">
        <v>1.0379</v>
      </c>
      <c r="K83" s="30"/>
      <c r="L83" s="34">
        <v>7171.1566666666604</v>
      </c>
      <c r="M83" s="34">
        <v>7273.8333333333303</v>
      </c>
      <c r="N83" s="35">
        <v>6975.8333333333303</v>
      </c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7">
        <f t="shared" si="5"/>
        <v>3</v>
      </c>
      <c r="AB83" s="38">
        <f t="shared" si="6"/>
        <v>7140.28</v>
      </c>
      <c r="AC83" s="38">
        <f t="shared" si="7"/>
        <v>7140.28</v>
      </c>
      <c r="AD83" s="39">
        <f t="shared" si="8"/>
        <v>2.120102473918918</v>
      </c>
    </row>
    <row r="84" spans="1:30">
      <c r="A84" s="27">
        <v>67</v>
      </c>
      <c r="B84" s="28" t="s">
        <v>198</v>
      </c>
      <c r="C84" s="28" t="s">
        <v>199</v>
      </c>
      <c r="D84" s="29" t="s">
        <v>66</v>
      </c>
      <c r="E84" s="30">
        <v>1</v>
      </c>
      <c r="F84" s="31"/>
      <c r="G84" s="30"/>
      <c r="H84" s="32"/>
      <c r="I84" s="32"/>
      <c r="J84" s="33">
        <v>1.0379</v>
      </c>
      <c r="K84" s="30"/>
      <c r="L84" s="34">
        <v>4732.2266666666601</v>
      </c>
      <c r="M84" s="34">
        <v>4901.3333333333303</v>
      </c>
      <c r="N84" s="35">
        <v>4603.3333333333303</v>
      </c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7">
        <f t="shared" si="5"/>
        <v>3</v>
      </c>
      <c r="AB84" s="38">
        <f t="shared" si="6"/>
        <v>4745.6400000000003</v>
      </c>
      <c r="AC84" s="38">
        <f t="shared" si="7"/>
        <v>4745.6400000000003</v>
      </c>
      <c r="AD84" s="39">
        <f t="shared" si="8"/>
        <v>3.1492386363817793</v>
      </c>
    </row>
    <row r="85" spans="1:30">
      <c r="A85" s="27">
        <v>68</v>
      </c>
      <c r="B85" s="28" t="s">
        <v>200</v>
      </c>
      <c r="C85" s="28" t="s">
        <v>201</v>
      </c>
      <c r="D85" s="29" t="s">
        <v>66</v>
      </c>
      <c r="E85" s="30">
        <v>1</v>
      </c>
      <c r="F85" s="31"/>
      <c r="G85" s="30"/>
      <c r="H85" s="32"/>
      <c r="I85" s="32"/>
      <c r="J85" s="33">
        <v>1.0379</v>
      </c>
      <c r="K85" s="30"/>
      <c r="L85" s="34">
        <v>4732.2266666666601</v>
      </c>
      <c r="M85" s="34">
        <v>4901.3333333333303</v>
      </c>
      <c r="N85" s="35">
        <v>4603.3333333333303</v>
      </c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7">
        <f t="shared" si="5"/>
        <v>3</v>
      </c>
      <c r="AB85" s="38">
        <f t="shared" si="6"/>
        <v>4745.6400000000003</v>
      </c>
      <c r="AC85" s="38">
        <f t="shared" si="7"/>
        <v>4745.6400000000003</v>
      </c>
      <c r="AD85" s="39">
        <f t="shared" si="8"/>
        <v>3.1492386363817793</v>
      </c>
    </row>
    <row r="86" spans="1:30">
      <c r="A86" s="27">
        <v>69</v>
      </c>
      <c r="B86" s="28" t="s">
        <v>202</v>
      </c>
      <c r="C86" s="28" t="s">
        <v>203</v>
      </c>
      <c r="D86" s="29" t="s">
        <v>66</v>
      </c>
      <c r="E86" s="30">
        <v>1</v>
      </c>
      <c r="F86" s="31"/>
      <c r="G86" s="30"/>
      <c r="H86" s="32"/>
      <c r="I86" s="32"/>
      <c r="J86" s="33">
        <v>1.0379</v>
      </c>
      <c r="K86" s="30"/>
      <c r="L86" s="34">
        <v>52219.83</v>
      </c>
      <c r="M86" s="34">
        <v>51095.5</v>
      </c>
      <c r="N86" s="35">
        <v>50797.5</v>
      </c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7">
        <f t="shared" si="5"/>
        <v>3</v>
      </c>
      <c r="AB86" s="38">
        <f t="shared" si="6"/>
        <v>51370.950000000004</v>
      </c>
      <c r="AC86" s="38">
        <f t="shared" si="7"/>
        <v>51370.950000000004</v>
      </c>
      <c r="AD86" s="39">
        <f t="shared" si="8"/>
        <v>1.4601733971159152</v>
      </c>
    </row>
    <row r="87" spans="1:30">
      <c r="A87" s="27">
        <v>70</v>
      </c>
      <c r="B87" s="28" t="s">
        <v>204</v>
      </c>
      <c r="C87" s="28" t="s">
        <v>205</v>
      </c>
      <c r="D87" s="29" t="s">
        <v>66</v>
      </c>
      <c r="E87" s="30">
        <v>1</v>
      </c>
      <c r="F87" s="31"/>
      <c r="G87" s="30"/>
      <c r="H87" s="32"/>
      <c r="I87" s="32"/>
      <c r="J87" s="33">
        <v>1.0379</v>
      </c>
      <c r="K87" s="30"/>
      <c r="L87" s="34">
        <v>49483.6366666666</v>
      </c>
      <c r="M87" s="34">
        <v>48433.833333333299</v>
      </c>
      <c r="N87" s="35">
        <v>48135.833333333299</v>
      </c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7">
        <f t="shared" si="5"/>
        <v>3</v>
      </c>
      <c r="AB87" s="38">
        <f t="shared" si="6"/>
        <v>48684.44</v>
      </c>
      <c r="AC87" s="38">
        <f t="shared" si="7"/>
        <v>48684.44</v>
      </c>
      <c r="AD87" s="39">
        <f t="shared" si="8"/>
        <v>1.454234612259393</v>
      </c>
    </row>
    <row r="88" spans="1:30">
      <c r="A88" s="27">
        <v>71</v>
      </c>
      <c r="B88" s="28" t="s">
        <v>206</v>
      </c>
      <c r="C88" s="28" t="s">
        <v>207</v>
      </c>
      <c r="D88" s="29" t="s">
        <v>66</v>
      </c>
      <c r="E88" s="30">
        <v>1</v>
      </c>
      <c r="F88" s="31"/>
      <c r="G88" s="30"/>
      <c r="H88" s="32"/>
      <c r="I88" s="32"/>
      <c r="J88" s="33">
        <v>1.0379</v>
      </c>
      <c r="K88" s="30"/>
      <c r="L88" s="34">
        <v>475244.4</v>
      </c>
      <c r="M88" s="34">
        <v>462598</v>
      </c>
      <c r="N88" s="35">
        <v>462300</v>
      </c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7">
        <f t="shared" si="5"/>
        <v>3</v>
      </c>
      <c r="AB88" s="38">
        <f t="shared" si="6"/>
        <v>466714.14</v>
      </c>
      <c r="AC88" s="38">
        <f t="shared" si="7"/>
        <v>466714.14</v>
      </c>
      <c r="AD88" s="39">
        <f t="shared" si="8"/>
        <v>1.5831811099776489</v>
      </c>
    </row>
    <row r="89" spans="1:30">
      <c r="A89" s="27">
        <v>72</v>
      </c>
      <c r="B89" s="28" t="s">
        <v>208</v>
      </c>
      <c r="C89" s="28" t="s">
        <v>209</v>
      </c>
      <c r="D89" s="29" t="s">
        <v>66</v>
      </c>
      <c r="E89" s="30">
        <v>1</v>
      </c>
      <c r="F89" s="31"/>
      <c r="G89" s="30"/>
      <c r="H89" s="32"/>
      <c r="I89" s="32"/>
      <c r="J89" s="33">
        <v>1.0379</v>
      </c>
      <c r="K89" s="30"/>
      <c r="L89" s="34">
        <v>647609.16</v>
      </c>
      <c r="M89" s="34">
        <v>630268</v>
      </c>
      <c r="N89" s="35">
        <v>629970</v>
      </c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7">
        <f t="shared" si="5"/>
        <v>3</v>
      </c>
      <c r="AB89" s="38">
        <f t="shared" si="6"/>
        <v>635949.06000000006</v>
      </c>
      <c r="AC89" s="38">
        <f t="shared" si="7"/>
        <v>635949.06000000006</v>
      </c>
      <c r="AD89" s="39">
        <f t="shared" si="8"/>
        <v>1.5880277906255933</v>
      </c>
    </row>
    <row r="90" spans="1:30">
      <c r="A90" s="27">
        <v>73</v>
      </c>
      <c r="B90" s="28" t="s">
        <v>210</v>
      </c>
      <c r="C90" s="28" t="s">
        <v>211</v>
      </c>
      <c r="D90" s="29" t="s">
        <v>66</v>
      </c>
      <c r="E90" s="30">
        <v>1</v>
      </c>
      <c r="F90" s="31"/>
      <c r="G90" s="30"/>
      <c r="H90" s="32"/>
      <c r="I90" s="32"/>
      <c r="J90" s="33">
        <v>1.0379</v>
      </c>
      <c r="K90" s="30"/>
      <c r="L90" s="34">
        <v>19506.3</v>
      </c>
      <c r="M90" s="34">
        <v>19273</v>
      </c>
      <c r="N90" s="35">
        <v>18975</v>
      </c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7">
        <f t="shared" si="5"/>
        <v>3</v>
      </c>
      <c r="AB90" s="38">
        <f t="shared" si="6"/>
        <v>19251.439999999999</v>
      </c>
      <c r="AC90" s="38">
        <f t="shared" si="7"/>
        <v>19251.439999999999</v>
      </c>
      <c r="AD90" s="39">
        <f t="shared" si="8"/>
        <v>1.3833031210746063</v>
      </c>
    </row>
    <row r="91" spans="1:30">
      <c r="A91" s="27">
        <v>74</v>
      </c>
      <c r="B91" s="28" t="s">
        <v>212</v>
      </c>
      <c r="C91" s="28" t="s">
        <v>213</v>
      </c>
      <c r="D91" s="29" t="s">
        <v>66</v>
      </c>
      <c r="E91" s="30">
        <v>1</v>
      </c>
      <c r="F91" s="31"/>
      <c r="G91" s="30"/>
      <c r="H91" s="32"/>
      <c r="I91" s="32"/>
      <c r="J91" s="33">
        <v>1.0379</v>
      </c>
      <c r="K91" s="30"/>
      <c r="L91" s="34">
        <v>2397.81</v>
      </c>
      <c r="M91" s="34">
        <v>2630.5</v>
      </c>
      <c r="N91" s="35">
        <v>2332.5</v>
      </c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7">
        <f t="shared" si="5"/>
        <v>3</v>
      </c>
      <c r="AB91" s="38">
        <f t="shared" si="6"/>
        <v>2453.61</v>
      </c>
      <c r="AC91" s="38">
        <f t="shared" si="7"/>
        <v>2453.61</v>
      </c>
      <c r="AD91" s="39">
        <f t="shared" si="8"/>
        <v>6.3840083431304446</v>
      </c>
    </row>
    <row r="92" spans="1:30">
      <c r="A92" s="27">
        <v>75</v>
      </c>
      <c r="B92" s="28" t="s">
        <v>214</v>
      </c>
      <c r="C92" s="28" t="s">
        <v>215</v>
      </c>
      <c r="D92" s="29" t="s">
        <v>66</v>
      </c>
      <c r="E92" s="30">
        <v>1</v>
      </c>
      <c r="F92" s="31"/>
      <c r="G92" s="30"/>
      <c r="H92" s="32"/>
      <c r="I92" s="32"/>
      <c r="J92" s="33">
        <v>1.0379</v>
      </c>
      <c r="K92" s="30"/>
      <c r="L92" s="34">
        <v>7022.09666666666</v>
      </c>
      <c r="M92" s="34">
        <v>7128.8333333333303</v>
      </c>
      <c r="N92" s="35">
        <v>6830.8333333333303</v>
      </c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7">
        <f t="shared" si="5"/>
        <v>3</v>
      </c>
      <c r="AB92" s="38">
        <f t="shared" si="6"/>
        <v>6993.93</v>
      </c>
      <c r="AC92" s="38">
        <f t="shared" si="7"/>
        <v>6993.93</v>
      </c>
      <c r="AD92" s="39">
        <f t="shared" si="8"/>
        <v>2.1587970666181659</v>
      </c>
    </row>
    <row r="93" spans="1:30">
      <c r="A93" s="27">
        <v>76</v>
      </c>
      <c r="B93" s="28" t="s">
        <v>216</v>
      </c>
      <c r="C93" s="28" t="s">
        <v>217</v>
      </c>
      <c r="D93" s="29" t="s">
        <v>66</v>
      </c>
      <c r="E93" s="30">
        <v>1</v>
      </c>
      <c r="F93" s="31"/>
      <c r="G93" s="30"/>
      <c r="H93" s="32"/>
      <c r="I93" s="32"/>
      <c r="J93" s="33">
        <v>1.0379</v>
      </c>
      <c r="K93" s="30"/>
      <c r="L93" s="34">
        <v>3049.7333333333399</v>
      </c>
      <c r="M93" s="34">
        <v>3264.6666666666702</v>
      </c>
      <c r="N93" s="35">
        <v>2966.6666666666702</v>
      </c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7">
        <f t="shared" si="5"/>
        <v>3</v>
      </c>
      <c r="AB93" s="38">
        <f t="shared" si="6"/>
        <v>3093.69</v>
      </c>
      <c r="AC93" s="38">
        <f t="shared" si="7"/>
        <v>3093.69</v>
      </c>
      <c r="AD93" s="39">
        <f t="shared" si="8"/>
        <v>4.9709501133236387</v>
      </c>
    </row>
    <row r="94" spans="1:30">
      <c r="A94" s="27">
        <v>77</v>
      </c>
      <c r="B94" s="28" t="s">
        <v>218</v>
      </c>
      <c r="C94" s="28" t="s">
        <v>219</v>
      </c>
      <c r="D94" s="29" t="s">
        <v>66</v>
      </c>
      <c r="E94" s="30">
        <v>1</v>
      </c>
      <c r="F94" s="31"/>
      <c r="G94" s="30"/>
      <c r="H94" s="32"/>
      <c r="I94" s="32"/>
      <c r="J94" s="33">
        <v>1.0379</v>
      </c>
      <c r="K94" s="30"/>
      <c r="L94" s="34">
        <v>780.42333333333397</v>
      </c>
      <c r="M94" s="34">
        <v>1057.1666666666699</v>
      </c>
      <c r="N94" s="35">
        <v>759.16666666666697</v>
      </c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7">
        <f t="shared" si="5"/>
        <v>3</v>
      </c>
      <c r="AB94" s="38">
        <f t="shared" si="6"/>
        <v>865.59</v>
      </c>
      <c r="AC94" s="38">
        <f t="shared" si="7"/>
        <v>865.59</v>
      </c>
      <c r="AD94" s="39">
        <f t="shared" si="8"/>
        <v>19.20703590775403</v>
      </c>
    </row>
    <row r="95" spans="1:30">
      <c r="A95" s="27">
        <v>78</v>
      </c>
      <c r="B95" s="28" t="s">
        <v>220</v>
      </c>
      <c r="C95" s="28" t="s">
        <v>221</v>
      </c>
      <c r="D95" s="29" t="s">
        <v>66</v>
      </c>
      <c r="E95" s="30">
        <v>1</v>
      </c>
      <c r="F95" s="31"/>
      <c r="G95" s="30"/>
      <c r="H95" s="32"/>
      <c r="I95" s="32"/>
      <c r="J95" s="33">
        <v>1.0379</v>
      </c>
      <c r="K95" s="30"/>
      <c r="L95" s="34">
        <v>921.77333333333399</v>
      </c>
      <c r="M95" s="34">
        <v>1194.6666666666699</v>
      </c>
      <c r="N95" s="35">
        <v>896.66666666666697</v>
      </c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7">
        <f t="shared" si="5"/>
        <v>3</v>
      </c>
      <c r="AB95" s="38">
        <f t="shared" si="6"/>
        <v>1004.37</v>
      </c>
      <c r="AC95" s="38">
        <f t="shared" si="7"/>
        <v>1004.37</v>
      </c>
      <c r="AD95" s="39">
        <f t="shared" si="8"/>
        <v>16.456099233852044</v>
      </c>
    </row>
    <row r="96" spans="1:30">
      <c r="A96" s="27">
        <v>79</v>
      </c>
      <c r="B96" s="28" t="s">
        <v>222</v>
      </c>
      <c r="C96" s="28" t="s">
        <v>223</v>
      </c>
      <c r="D96" s="29" t="s">
        <v>66</v>
      </c>
      <c r="E96" s="30">
        <v>1</v>
      </c>
      <c r="F96" s="31"/>
      <c r="G96" s="30"/>
      <c r="H96" s="32"/>
      <c r="I96" s="32"/>
      <c r="J96" s="33">
        <v>1.0379</v>
      </c>
      <c r="K96" s="30"/>
      <c r="L96" s="34">
        <v>1950.63</v>
      </c>
      <c r="M96" s="34">
        <v>2195.5</v>
      </c>
      <c r="N96" s="35">
        <v>1897.5</v>
      </c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7">
        <f t="shared" si="5"/>
        <v>3</v>
      </c>
      <c r="AB96" s="38">
        <f t="shared" si="6"/>
        <v>2014.55</v>
      </c>
      <c r="AC96" s="38">
        <f t="shared" si="7"/>
        <v>2014.55</v>
      </c>
      <c r="AD96" s="39">
        <f t="shared" si="8"/>
        <v>7.8900344335340762</v>
      </c>
    </row>
    <row r="97" spans="1:30">
      <c r="A97" s="27">
        <v>80</v>
      </c>
      <c r="B97" s="28" t="s">
        <v>224</v>
      </c>
      <c r="C97" s="28" t="s">
        <v>225</v>
      </c>
      <c r="D97" s="29" t="s">
        <v>66</v>
      </c>
      <c r="E97" s="30">
        <v>1</v>
      </c>
      <c r="F97" s="31"/>
      <c r="G97" s="30"/>
      <c r="H97" s="32"/>
      <c r="I97" s="32"/>
      <c r="J97" s="33">
        <v>1.0379</v>
      </c>
      <c r="K97" s="30"/>
      <c r="L97" s="34">
        <v>2163.0833333333399</v>
      </c>
      <c r="M97" s="34">
        <v>2402.1666666666702</v>
      </c>
      <c r="N97" s="35">
        <v>2104.1666666666702</v>
      </c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7">
        <f t="shared" si="5"/>
        <v>3</v>
      </c>
      <c r="AB97" s="38">
        <f t="shared" si="6"/>
        <v>2223.14</v>
      </c>
      <c r="AC97" s="38">
        <f t="shared" si="7"/>
        <v>2223.14</v>
      </c>
      <c r="AD97" s="39">
        <f t="shared" si="8"/>
        <v>7.0988042272122867</v>
      </c>
    </row>
    <row r="98" spans="1:30">
      <c r="A98" s="27">
        <v>81</v>
      </c>
      <c r="B98" s="28" t="s">
        <v>226</v>
      </c>
      <c r="C98" s="28" t="s">
        <v>227</v>
      </c>
      <c r="D98" s="29" t="s">
        <v>66</v>
      </c>
      <c r="E98" s="30">
        <v>1</v>
      </c>
      <c r="F98" s="31"/>
      <c r="G98" s="30"/>
      <c r="H98" s="32"/>
      <c r="I98" s="32"/>
      <c r="J98" s="33">
        <v>1.0379</v>
      </c>
      <c r="K98" s="30"/>
      <c r="L98" s="34">
        <v>3894.4066666666599</v>
      </c>
      <c r="M98" s="34">
        <v>4086.3333333333298</v>
      </c>
      <c r="N98" s="35">
        <v>3788.3333333333298</v>
      </c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7">
        <f t="shared" si="5"/>
        <v>3</v>
      </c>
      <c r="AB98" s="38">
        <f t="shared" si="6"/>
        <v>3923.03</v>
      </c>
      <c r="AC98" s="38">
        <f t="shared" si="7"/>
        <v>3923.03</v>
      </c>
      <c r="AD98" s="39">
        <f t="shared" si="8"/>
        <v>3.850266795507193</v>
      </c>
    </row>
    <row r="99" spans="1:30">
      <c r="A99" s="27">
        <v>82</v>
      </c>
      <c r="B99" s="28" t="s">
        <v>228</v>
      </c>
      <c r="C99" s="28" t="s">
        <v>229</v>
      </c>
      <c r="D99" s="29" t="s">
        <v>66</v>
      </c>
      <c r="E99" s="30">
        <v>1</v>
      </c>
      <c r="F99" s="31"/>
      <c r="G99" s="30"/>
      <c r="H99" s="32"/>
      <c r="I99" s="32"/>
      <c r="J99" s="33">
        <v>1.0379</v>
      </c>
      <c r="K99" s="30"/>
      <c r="L99" s="34">
        <v>31586.1566666666</v>
      </c>
      <c r="M99" s="34">
        <v>31023.833333333299</v>
      </c>
      <c r="N99" s="35">
        <v>30725.833333333299</v>
      </c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7">
        <f t="shared" si="5"/>
        <v>3</v>
      </c>
      <c r="AB99" s="38">
        <f t="shared" si="6"/>
        <v>31111.95</v>
      </c>
      <c r="AC99" s="38">
        <f t="shared" si="7"/>
        <v>31111.95</v>
      </c>
      <c r="AD99" s="39">
        <f t="shared" si="8"/>
        <v>1.404208833520298</v>
      </c>
    </row>
    <row r="100" spans="1:30">
      <c r="A100" s="27">
        <v>83</v>
      </c>
      <c r="B100" s="28" t="s">
        <v>230</v>
      </c>
      <c r="C100" s="28" t="s">
        <v>231</v>
      </c>
      <c r="D100" s="29" t="s">
        <v>66</v>
      </c>
      <c r="E100" s="30">
        <v>1</v>
      </c>
      <c r="F100" s="31"/>
      <c r="G100" s="30"/>
      <c r="H100" s="32"/>
      <c r="I100" s="32"/>
      <c r="J100" s="33">
        <v>1.0379</v>
      </c>
      <c r="K100" s="30"/>
      <c r="L100" s="34">
        <v>17307.236666666598</v>
      </c>
      <c r="M100" s="34">
        <v>17133.833333333299</v>
      </c>
      <c r="N100" s="35">
        <v>16835.833333333299</v>
      </c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7">
        <f t="shared" si="5"/>
        <v>3</v>
      </c>
      <c r="AB100" s="38">
        <f t="shared" si="6"/>
        <v>17092.310000000001</v>
      </c>
      <c r="AC100" s="38">
        <f t="shared" si="7"/>
        <v>17092.310000000001</v>
      </c>
      <c r="AD100" s="39">
        <f t="shared" si="8"/>
        <v>1.3949560939508638</v>
      </c>
    </row>
    <row r="101" spans="1:30">
      <c r="A101" s="27">
        <v>84</v>
      </c>
      <c r="B101" s="28" t="s">
        <v>232</v>
      </c>
      <c r="C101" s="28" t="s">
        <v>233</v>
      </c>
      <c r="D101" s="29" t="s">
        <v>66</v>
      </c>
      <c r="E101" s="30">
        <v>1</v>
      </c>
      <c r="F101" s="31"/>
      <c r="G101" s="30"/>
      <c r="H101" s="32"/>
      <c r="I101" s="32"/>
      <c r="J101" s="33">
        <v>1.0379</v>
      </c>
      <c r="K101" s="30"/>
      <c r="L101" s="34">
        <v>17304.666666666599</v>
      </c>
      <c r="M101" s="34">
        <v>17131.333333333299</v>
      </c>
      <c r="N101" s="35">
        <v>16833.333333333299</v>
      </c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7">
        <f t="shared" si="5"/>
        <v>3</v>
      </c>
      <c r="AB101" s="38">
        <f t="shared" si="6"/>
        <v>17089.78</v>
      </c>
      <c r="AC101" s="38">
        <f t="shared" si="7"/>
        <v>17089.78</v>
      </c>
      <c r="AD101" s="39">
        <f t="shared" si="8"/>
        <v>1.3949779935320421</v>
      </c>
    </row>
    <row r="102" spans="1:30">
      <c r="A102" s="27">
        <v>85</v>
      </c>
      <c r="B102" s="28" t="s">
        <v>234</v>
      </c>
      <c r="C102" s="28" t="s">
        <v>235</v>
      </c>
      <c r="D102" s="29" t="s">
        <v>66</v>
      </c>
      <c r="E102" s="30">
        <v>1</v>
      </c>
      <c r="F102" s="31"/>
      <c r="G102" s="30"/>
      <c r="H102" s="32"/>
      <c r="I102" s="32"/>
      <c r="J102" s="33">
        <v>1.0379</v>
      </c>
      <c r="K102" s="30"/>
      <c r="L102" s="34">
        <v>3068</v>
      </c>
      <c r="M102" s="34">
        <v>3243</v>
      </c>
      <c r="N102" s="35">
        <v>2945</v>
      </c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7">
        <f t="shared" si="5"/>
        <v>3</v>
      </c>
      <c r="AB102" s="38">
        <f t="shared" si="6"/>
        <v>3085.34</v>
      </c>
      <c r="AC102" s="38">
        <f t="shared" si="7"/>
        <v>3085.34</v>
      </c>
      <c r="AD102" s="39">
        <f t="shared" si="8"/>
        <v>4.8537355080143891</v>
      </c>
    </row>
    <row r="103" spans="1:30">
      <c r="A103" s="27">
        <v>86</v>
      </c>
      <c r="B103" s="28" t="s">
        <v>236</v>
      </c>
      <c r="C103" s="28" t="s">
        <v>237</v>
      </c>
      <c r="D103" s="29" t="s">
        <v>66</v>
      </c>
      <c r="E103" s="30">
        <v>1</v>
      </c>
      <c r="F103" s="31"/>
      <c r="G103" s="30"/>
      <c r="H103" s="32"/>
      <c r="I103" s="32"/>
      <c r="J103" s="33">
        <v>1.0379</v>
      </c>
      <c r="K103" s="30"/>
      <c r="L103" s="34">
        <v>19063.833333333299</v>
      </c>
      <c r="M103" s="34">
        <v>19238.833333333299</v>
      </c>
      <c r="N103" s="35">
        <v>18940.833333333299</v>
      </c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7">
        <f t="shared" si="5"/>
        <v>3</v>
      </c>
      <c r="AB103" s="38">
        <f t="shared" si="6"/>
        <v>19081.170000000002</v>
      </c>
      <c r="AC103" s="38">
        <f t="shared" si="7"/>
        <v>19081.170000000002</v>
      </c>
      <c r="AD103" s="39">
        <f t="shared" si="8"/>
        <v>0.78482736186041913</v>
      </c>
    </row>
    <row r="104" spans="1:30">
      <c r="A104" s="27">
        <v>87</v>
      </c>
      <c r="B104" s="28" t="s">
        <v>238</v>
      </c>
      <c r="C104" s="28" t="s">
        <v>239</v>
      </c>
      <c r="D104" s="29" t="s">
        <v>66</v>
      </c>
      <c r="E104" s="30">
        <v>1</v>
      </c>
      <c r="F104" s="31"/>
      <c r="G104" s="30"/>
      <c r="H104" s="32"/>
      <c r="I104" s="32"/>
      <c r="J104" s="33">
        <v>1.0379</v>
      </c>
      <c r="K104" s="30"/>
      <c r="L104" s="34">
        <v>1178.8333333333301</v>
      </c>
      <c r="M104" s="34">
        <v>1353.8333333333301</v>
      </c>
      <c r="N104" s="35">
        <v>1055.8333333333301</v>
      </c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7">
        <f t="shared" si="5"/>
        <v>3</v>
      </c>
      <c r="AB104" s="38">
        <f t="shared" si="6"/>
        <v>1196.17</v>
      </c>
      <c r="AC104" s="38">
        <f t="shared" si="7"/>
        <v>1196.17</v>
      </c>
      <c r="AD104" s="39">
        <f t="shared" si="8"/>
        <v>12.51947826169952</v>
      </c>
    </row>
    <row r="105" spans="1:30">
      <c r="A105" s="27">
        <v>88</v>
      </c>
      <c r="B105" s="28" t="s">
        <v>240</v>
      </c>
      <c r="C105" s="28" t="s">
        <v>241</v>
      </c>
      <c r="D105" s="29" t="s">
        <v>66</v>
      </c>
      <c r="E105" s="30">
        <v>1</v>
      </c>
      <c r="F105" s="31"/>
      <c r="G105" s="30"/>
      <c r="H105" s="32"/>
      <c r="I105" s="32"/>
      <c r="J105" s="33">
        <v>1.0379</v>
      </c>
      <c r="K105" s="30"/>
      <c r="L105" s="34">
        <v>35895.5</v>
      </c>
      <c r="M105" s="34">
        <v>36070.5</v>
      </c>
      <c r="N105" s="35">
        <v>35772.5</v>
      </c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7">
        <f t="shared" si="5"/>
        <v>3</v>
      </c>
      <c r="AB105" s="38">
        <f t="shared" si="6"/>
        <v>35912.840000000004</v>
      </c>
      <c r="AC105" s="38">
        <f t="shared" si="7"/>
        <v>35912.840000000004</v>
      </c>
      <c r="AD105" s="39">
        <f t="shared" si="8"/>
        <v>0.41699359650393486</v>
      </c>
    </row>
    <row r="106" spans="1:30">
      <c r="A106" s="27">
        <v>89</v>
      </c>
      <c r="B106" s="28" t="s">
        <v>242</v>
      </c>
      <c r="C106" s="28" t="s">
        <v>243</v>
      </c>
      <c r="D106" s="29" t="s">
        <v>66</v>
      </c>
      <c r="E106" s="30">
        <v>1</v>
      </c>
      <c r="F106" s="31"/>
      <c r="G106" s="30"/>
      <c r="H106" s="32"/>
      <c r="I106" s="32"/>
      <c r="J106" s="33">
        <v>1.0379</v>
      </c>
      <c r="K106" s="30"/>
      <c r="L106" s="34">
        <v>35895.5</v>
      </c>
      <c r="M106" s="34">
        <v>36070.5</v>
      </c>
      <c r="N106" s="35">
        <v>35772.5</v>
      </c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7">
        <f t="shared" si="5"/>
        <v>3</v>
      </c>
      <c r="AB106" s="38">
        <f t="shared" si="6"/>
        <v>35912.840000000004</v>
      </c>
      <c r="AC106" s="38">
        <f t="shared" si="7"/>
        <v>35912.840000000004</v>
      </c>
      <c r="AD106" s="39">
        <f t="shared" si="8"/>
        <v>0.41699359650393486</v>
      </c>
    </row>
    <row r="107" spans="1:30">
      <c r="A107" s="27">
        <v>90</v>
      </c>
      <c r="B107" s="28" t="s">
        <v>244</v>
      </c>
      <c r="C107" s="28" t="s">
        <v>245</v>
      </c>
      <c r="D107" s="29" t="s">
        <v>66</v>
      </c>
      <c r="E107" s="30">
        <v>1</v>
      </c>
      <c r="F107" s="31"/>
      <c r="G107" s="30"/>
      <c r="H107" s="32"/>
      <c r="I107" s="32"/>
      <c r="J107" s="33">
        <v>1.0379</v>
      </c>
      <c r="K107" s="30"/>
      <c r="L107" s="34">
        <v>1813.8333333333301</v>
      </c>
      <c r="M107" s="34">
        <v>1988.8333333333301</v>
      </c>
      <c r="N107" s="35">
        <v>1690.8333333333301</v>
      </c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7">
        <f t="shared" si="5"/>
        <v>3</v>
      </c>
      <c r="AB107" s="38">
        <f t="shared" si="6"/>
        <v>1831.17</v>
      </c>
      <c r="AC107" s="38">
        <f t="shared" si="7"/>
        <v>1831.17</v>
      </c>
      <c r="AD107" s="39">
        <f t="shared" si="8"/>
        <v>8.178063376036695</v>
      </c>
    </row>
    <row r="108" spans="1:30">
      <c r="A108" s="27">
        <v>91</v>
      </c>
      <c r="B108" s="28" t="s">
        <v>246</v>
      </c>
      <c r="C108" s="28" t="s">
        <v>247</v>
      </c>
      <c r="D108" s="29" t="s">
        <v>66</v>
      </c>
      <c r="E108" s="30">
        <v>1</v>
      </c>
      <c r="F108" s="31"/>
      <c r="G108" s="30"/>
      <c r="H108" s="32"/>
      <c r="I108" s="32"/>
      <c r="J108" s="33">
        <v>1.0379</v>
      </c>
      <c r="K108" s="30"/>
      <c r="L108" s="34">
        <v>3709.6666666666702</v>
      </c>
      <c r="M108" s="34">
        <v>3884.6666666666702</v>
      </c>
      <c r="N108" s="35">
        <v>3586.6666666666702</v>
      </c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7">
        <f t="shared" si="5"/>
        <v>3</v>
      </c>
      <c r="AB108" s="38">
        <f t="shared" si="6"/>
        <v>3727</v>
      </c>
      <c r="AC108" s="38">
        <f t="shared" si="7"/>
        <v>3727</v>
      </c>
      <c r="AD108" s="39">
        <f t="shared" si="8"/>
        <v>4.0180907733556461</v>
      </c>
    </row>
    <row r="109" spans="1:30">
      <c r="A109" s="27">
        <v>92</v>
      </c>
      <c r="B109" s="28" t="s">
        <v>248</v>
      </c>
      <c r="C109" s="28" t="s">
        <v>249</v>
      </c>
      <c r="D109" s="29" t="s">
        <v>66</v>
      </c>
      <c r="E109" s="30">
        <v>1</v>
      </c>
      <c r="F109" s="31"/>
      <c r="G109" s="30"/>
      <c r="H109" s="32"/>
      <c r="I109" s="32"/>
      <c r="J109" s="33">
        <v>1.0379</v>
      </c>
      <c r="K109" s="30"/>
      <c r="L109" s="34">
        <v>29582.166666666701</v>
      </c>
      <c r="M109" s="34">
        <v>29757.166666666701</v>
      </c>
      <c r="N109" s="35">
        <v>29459.166666666701</v>
      </c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7">
        <f t="shared" si="5"/>
        <v>3</v>
      </c>
      <c r="AB109" s="38">
        <f t="shared" si="6"/>
        <v>29599.5</v>
      </c>
      <c r="AC109" s="38">
        <f t="shared" si="7"/>
        <v>29599.5</v>
      </c>
      <c r="AD109" s="39">
        <f t="shared" si="8"/>
        <v>0.50593504323621596</v>
      </c>
    </row>
    <row r="110" spans="1:30">
      <c r="A110" s="27">
        <v>93</v>
      </c>
      <c r="B110" s="28" t="s">
        <v>250</v>
      </c>
      <c r="C110" s="28" t="s">
        <v>251</v>
      </c>
      <c r="D110" s="29" t="s">
        <v>66</v>
      </c>
      <c r="E110" s="30">
        <v>1</v>
      </c>
      <c r="F110" s="31"/>
      <c r="G110" s="30"/>
      <c r="H110" s="32"/>
      <c r="I110" s="32"/>
      <c r="J110" s="33">
        <v>1.0379</v>
      </c>
      <c r="K110" s="30"/>
      <c r="L110" s="34">
        <v>4332.1666666666697</v>
      </c>
      <c r="M110" s="34">
        <v>4507.1666666666697</v>
      </c>
      <c r="N110" s="35">
        <v>4209.1666666666697</v>
      </c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7">
        <f t="shared" si="5"/>
        <v>3</v>
      </c>
      <c r="AB110" s="38">
        <f t="shared" si="6"/>
        <v>4349.5</v>
      </c>
      <c r="AC110" s="38">
        <f t="shared" si="7"/>
        <v>4349.5</v>
      </c>
      <c r="AD110" s="39">
        <f t="shared" si="8"/>
        <v>3.4430220283472797</v>
      </c>
    </row>
    <row r="111" spans="1:30">
      <c r="A111" s="27">
        <v>94</v>
      </c>
      <c r="B111" s="28" t="s">
        <v>252</v>
      </c>
      <c r="C111" s="28" t="s">
        <v>253</v>
      </c>
      <c r="D111" s="29" t="s">
        <v>66</v>
      </c>
      <c r="E111" s="30">
        <v>1</v>
      </c>
      <c r="F111" s="31"/>
      <c r="G111" s="30"/>
      <c r="H111" s="32"/>
      <c r="I111" s="32"/>
      <c r="J111" s="33">
        <v>1.0379</v>
      </c>
      <c r="K111" s="30"/>
      <c r="L111" s="34">
        <v>4120.5</v>
      </c>
      <c r="M111" s="34">
        <v>4295.5</v>
      </c>
      <c r="N111" s="35">
        <v>3997.5</v>
      </c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7">
        <f t="shared" si="5"/>
        <v>3</v>
      </c>
      <c r="AB111" s="38">
        <f t="shared" si="6"/>
        <v>4137.84</v>
      </c>
      <c r="AC111" s="38">
        <f t="shared" si="7"/>
        <v>4137.84</v>
      </c>
      <c r="AD111" s="39">
        <f t="shared" si="8"/>
        <v>3.6191404965625771</v>
      </c>
    </row>
    <row r="112" spans="1:30">
      <c r="A112" s="27">
        <v>95</v>
      </c>
      <c r="B112" s="28" t="s">
        <v>254</v>
      </c>
      <c r="C112" s="28" t="s">
        <v>255</v>
      </c>
      <c r="D112" s="29" t="s">
        <v>66</v>
      </c>
      <c r="E112" s="30">
        <v>1</v>
      </c>
      <c r="F112" s="31"/>
      <c r="G112" s="30"/>
      <c r="H112" s="32"/>
      <c r="I112" s="32"/>
      <c r="J112" s="33">
        <v>1.0379</v>
      </c>
      <c r="K112" s="30"/>
      <c r="L112" s="34">
        <v>779.66666666666697</v>
      </c>
      <c r="M112" s="34">
        <v>954.66666666666697</v>
      </c>
      <c r="N112" s="35">
        <v>656.66666666666697</v>
      </c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7">
        <f t="shared" si="5"/>
        <v>3</v>
      </c>
      <c r="AB112" s="38">
        <f t="shared" si="6"/>
        <v>797</v>
      </c>
      <c r="AC112" s="38">
        <f t="shared" si="7"/>
        <v>797</v>
      </c>
      <c r="AD112" s="39">
        <f t="shared" si="8"/>
        <v>18.789741922580781</v>
      </c>
    </row>
    <row r="113" spans="1:30">
      <c r="A113" s="27">
        <v>96</v>
      </c>
      <c r="B113" s="28" t="s">
        <v>256</v>
      </c>
      <c r="C113" s="28" t="s">
        <v>257</v>
      </c>
      <c r="D113" s="29" t="s">
        <v>66</v>
      </c>
      <c r="E113" s="30">
        <v>1</v>
      </c>
      <c r="F113" s="31"/>
      <c r="G113" s="30"/>
      <c r="H113" s="32"/>
      <c r="I113" s="32"/>
      <c r="J113" s="33">
        <v>1.0379</v>
      </c>
      <c r="K113" s="30"/>
      <c r="L113" s="34">
        <v>543.83333333333303</v>
      </c>
      <c r="M113" s="34">
        <v>718.83333333333303</v>
      </c>
      <c r="N113" s="35">
        <v>420.83333333333297</v>
      </c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7">
        <f t="shared" si="5"/>
        <v>3</v>
      </c>
      <c r="AB113" s="38">
        <f t="shared" si="6"/>
        <v>561.16999999999996</v>
      </c>
      <c r="AC113" s="38">
        <f t="shared" si="7"/>
        <v>561.16999999999996</v>
      </c>
      <c r="AD113" s="39">
        <f t="shared" si="8"/>
        <v>26.686074295306096</v>
      </c>
    </row>
    <row r="114" spans="1:30">
      <c r="A114" s="27">
        <v>97</v>
      </c>
      <c r="B114" s="28" t="s">
        <v>258</v>
      </c>
      <c r="C114" s="28" t="s">
        <v>259</v>
      </c>
      <c r="D114" s="29" t="s">
        <v>66</v>
      </c>
      <c r="E114" s="30">
        <v>1</v>
      </c>
      <c r="F114" s="31"/>
      <c r="G114" s="30"/>
      <c r="H114" s="32"/>
      <c r="I114" s="32"/>
      <c r="J114" s="33">
        <v>1.0379</v>
      </c>
      <c r="K114" s="30"/>
      <c r="L114" s="34">
        <v>502.16666666666703</v>
      </c>
      <c r="M114" s="34">
        <v>677.16666666666697</v>
      </c>
      <c r="N114" s="35">
        <v>379.16666666666703</v>
      </c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7">
        <f t="shared" si="5"/>
        <v>3</v>
      </c>
      <c r="AB114" s="38">
        <f t="shared" si="6"/>
        <v>519.5</v>
      </c>
      <c r="AC114" s="38">
        <f t="shared" si="7"/>
        <v>519.5</v>
      </c>
      <c r="AD114" s="39">
        <f t="shared" si="8"/>
        <v>28.826610803266451</v>
      </c>
    </row>
    <row r="115" spans="1:30">
      <c r="A115" s="27">
        <v>98</v>
      </c>
      <c r="B115" s="28" t="s">
        <v>260</v>
      </c>
      <c r="C115" s="28" t="s">
        <v>261</v>
      </c>
      <c r="D115" s="29" t="s">
        <v>66</v>
      </c>
      <c r="E115" s="30">
        <v>1</v>
      </c>
      <c r="F115" s="31"/>
      <c r="G115" s="30"/>
      <c r="H115" s="32"/>
      <c r="I115" s="32"/>
      <c r="J115" s="33">
        <v>1.0379</v>
      </c>
      <c r="K115" s="30"/>
      <c r="L115" s="34">
        <v>95875.5</v>
      </c>
      <c r="M115" s="34">
        <v>96050.5</v>
      </c>
      <c r="N115" s="35">
        <v>95752.5</v>
      </c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7">
        <f t="shared" si="5"/>
        <v>3</v>
      </c>
      <c r="AB115" s="38">
        <f t="shared" si="6"/>
        <v>95892.84</v>
      </c>
      <c r="AC115" s="38">
        <f t="shared" si="7"/>
        <v>95892.84</v>
      </c>
      <c r="AD115" s="39">
        <f t="shared" si="8"/>
        <v>0.15616832614936826</v>
      </c>
    </row>
    <row r="116" spans="1:30">
      <c r="A116" s="27">
        <v>99</v>
      </c>
      <c r="B116" s="28" t="s">
        <v>262</v>
      </c>
      <c r="C116" s="28" t="s">
        <v>263</v>
      </c>
      <c r="D116" s="29" t="s">
        <v>66</v>
      </c>
      <c r="E116" s="30">
        <v>1</v>
      </c>
      <c r="F116" s="31"/>
      <c r="G116" s="30"/>
      <c r="H116" s="32"/>
      <c r="I116" s="32"/>
      <c r="J116" s="33">
        <v>1.0379</v>
      </c>
      <c r="K116" s="30"/>
      <c r="L116" s="34">
        <v>25663.833333333299</v>
      </c>
      <c r="M116" s="34">
        <v>25838.833333333299</v>
      </c>
      <c r="N116" s="35">
        <v>25540.833333333299</v>
      </c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7">
        <f t="shared" si="5"/>
        <v>3</v>
      </c>
      <c r="AB116" s="38">
        <f t="shared" si="6"/>
        <v>25681.170000000002</v>
      </c>
      <c r="AC116" s="38">
        <f t="shared" si="7"/>
        <v>25681.170000000002</v>
      </c>
      <c r="AD116" s="39">
        <f t="shared" si="8"/>
        <v>0.58312858457268002</v>
      </c>
    </row>
    <row r="117" spans="1:30">
      <c r="A117" s="27">
        <v>100</v>
      </c>
      <c r="B117" s="28" t="s">
        <v>264</v>
      </c>
      <c r="C117" s="28" t="s">
        <v>265</v>
      </c>
      <c r="D117" s="29" t="s">
        <v>66</v>
      </c>
      <c r="E117" s="30">
        <v>1</v>
      </c>
      <c r="F117" s="31"/>
      <c r="G117" s="30"/>
      <c r="H117" s="32"/>
      <c r="I117" s="32"/>
      <c r="J117" s="33">
        <v>1.0379</v>
      </c>
      <c r="K117" s="30"/>
      <c r="L117" s="34">
        <v>888.83333333333303</v>
      </c>
      <c r="M117" s="34">
        <v>1063.8333333333301</v>
      </c>
      <c r="N117" s="35">
        <v>765.83333333333303</v>
      </c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7">
        <f t="shared" si="5"/>
        <v>3</v>
      </c>
      <c r="AB117" s="38">
        <f t="shared" si="6"/>
        <v>906.17000000000007</v>
      </c>
      <c r="AC117" s="38">
        <f t="shared" si="7"/>
        <v>906.17000000000007</v>
      </c>
      <c r="AD117" s="39">
        <f t="shared" si="8"/>
        <v>16.526064990340277</v>
      </c>
    </row>
    <row r="118" spans="1:30">
      <c r="A118" s="27">
        <v>101</v>
      </c>
      <c r="B118" s="28" t="s">
        <v>266</v>
      </c>
      <c r="C118" s="28" t="s">
        <v>267</v>
      </c>
      <c r="D118" s="29" t="s">
        <v>66</v>
      </c>
      <c r="E118" s="30">
        <v>1</v>
      </c>
      <c r="F118" s="31"/>
      <c r="G118" s="30"/>
      <c r="H118" s="32"/>
      <c r="I118" s="32"/>
      <c r="J118" s="33">
        <v>1.0379</v>
      </c>
      <c r="K118" s="30"/>
      <c r="L118" s="34">
        <v>4166.3333333333303</v>
      </c>
      <c r="M118" s="34">
        <v>4341.3333333333303</v>
      </c>
      <c r="N118" s="35">
        <v>4043.3333333333298</v>
      </c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7">
        <f t="shared" si="5"/>
        <v>3</v>
      </c>
      <c r="AB118" s="38">
        <f t="shared" si="6"/>
        <v>4183.67</v>
      </c>
      <c r="AC118" s="38">
        <f t="shared" si="7"/>
        <v>4183.67</v>
      </c>
      <c r="AD118" s="39">
        <f t="shared" si="8"/>
        <v>3.5794946332520818</v>
      </c>
    </row>
    <row r="119" spans="1:30">
      <c r="A119" s="27">
        <v>102</v>
      </c>
      <c r="B119" s="28" t="s">
        <v>268</v>
      </c>
      <c r="C119" s="28" t="s">
        <v>269</v>
      </c>
      <c r="D119" s="29" t="s">
        <v>66</v>
      </c>
      <c r="E119" s="30">
        <v>1</v>
      </c>
      <c r="F119" s="31"/>
      <c r="G119" s="30"/>
      <c r="H119" s="32"/>
      <c r="I119" s="32"/>
      <c r="J119" s="33">
        <v>1.0379</v>
      </c>
      <c r="K119" s="30"/>
      <c r="L119" s="34">
        <v>6298.8333333333303</v>
      </c>
      <c r="M119" s="34">
        <v>6473.8333333333303</v>
      </c>
      <c r="N119" s="35">
        <v>6175.8333333333303</v>
      </c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7">
        <f t="shared" si="5"/>
        <v>3</v>
      </c>
      <c r="AB119" s="38">
        <f t="shared" si="6"/>
        <v>6316.17</v>
      </c>
      <c r="AC119" s="38">
        <f t="shared" si="7"/>
        <v>6316.17</v>
      </c>
      <c r="AD119" s="39">
        <f t="shared" si="8"/>
        <v>2.3709659987449299</v>
      </c>
    </row>
    <row r="120" spans="1:30">
      <c r="A120" s="27">
        <v>103</v>
      </c>
      <c r="B120" s="28" t="s">
        <v>270</v>
      </c>
      <c r="C120" s="28" t="s">
        <v>271</v>
      </c>
      <c r="D120" s="29" t="s">
        <v>66</v>
      </c>
      <c r="E120" s="30">
        <v>1</v>
      </c>
      <c r="F120" s="31"/>
      <c r="G120" s="30"/>
      <c r="H120" s="32"/>
      <c r="I120" s="32"/>
      <c r="J120" s="33">
        <v>1.0379</v>
      </c>
      <c r="K120" s="30"/>
      <c r="L120" s="34">
        <v>7788.8333333333303</v>
      </c>
      <c r="M120" s="34">
        <v>7963.8333333333303</v>
      </c>
      <c r="N120" s="35">
        <v>7665.8333333333303</v>
      </c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7">
        <f t="shared" si="5"/>
        <v>3</v>
      </c>
      <c r="AB120" s="38">
        <f t="shared" si="6"/>
        <v>7806.17</v>
      </c>
      <c r="AC120" s="38">
        <f t="shared" si="7"/>
        <v>7806.17</v>
      </c>
      <c r="AD120" s="39">
        <f t="shared" si="8"/>
        <v>1.9184086834248131</v>
      </c>
    </row>
    <row r="121" spans="1:30">
      <c r="A121" s="27">
        <v>104</v>
      </c>
      <c r="B121" s="28" t="s">
        <v>272</v>
      </c>
      <c r="C121" s="28" t="s">
        <v>273</v>
      </c>
      <c r="D121" s="29" t="s">
        <v>66</v>
      </c>
      <c r="E121" s="30">
        <v>1</v>
      </c>
      <c r="F121" s="31"/>
      <c r="G121" s="30"/>
      <c r="H121" s="32"/>
      <c r="I121" s="32"/>
      <c r="J121" s="33">
        <v>1.0379</v>
      </c>
      <c r="K121" s="30"/>
      <c r="L121" s="34">
        <v>9490.5</v>
      </c>
      <c r="M121" s="34">
        <v>9665.5</v>
      </c>
      <c r="N121" s="35">
        <v>9367.5</v>
      </c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7">
        <f t="shared" si="5"/>
        <v>3</v>
      </c>
      <c r="AB121" s="38">
        <f t="shared" si="6"/>
        <v>9507.84</v>
      </c>
      <c r="AC121" s="38">
        <f t="shared" si="7"/>
        <v>9507.84</v>
      </c>
      <c r="AD121" s="39">
        <f t="shared" si="8"/>
        <v>1.5750606144297994</v>
      </c>
    </row>
    <row r="122" spans="1:30">
      <c r="A122" s="27">
        <v>105</v>
      </c>
      <c r="B122" s="28" t="s">
        <v>274</v>
      </c>
      <c r="C122" s="28" t="s">
        <v>275</v>
      </c>
      <c r="D122" s="29" t="s">
        <v>66</v>
      </c>
      <c r="E122" s="30">
        <v>1</v>
      </c>
      <c r="F122" s="31"/>
      <c r="G122" s="30"/>
      <c r="H122" s="32"/>
      <c r="I122" s="32"/>
      <c r="J122" s="33">
        <v>1.0379</v>
      </c>
      <c r="K122" s="30"/>
      <c r="L122" s="34">
        <v>6508</v>
      </c>
      <c r="M122" s="34">
        <v>6966.0349999999999</v>
      </c>
      <c r="N122" s="35">
        <v>6385</v>
      </c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37">
        <f t="shared" si="5"/>
        <v>3</v>
      </c>
      <c r="AB122" s="38">
        <f t="shared" si="6"/>
        <v>6619.68</v>
      </c>
      <c r="AC122" s="38">
        <f t="shared" si="7"/>
        <v>6619.68</v>
      </c>
      <c r="AD122" s="39">
        <f t="shared" si="8"/>
        <v>4.6255029459550991</v>
      </c>
    </row>
    <row r="123" spans="1:30">
      <c r="A123" s="27">
        <v>106</v>
      </c>
      <c r="B123" s="28" t="s">
        <v>276</v>
      </c>
      <c r="C123" s="28" t="s">
        <v>277</v>
      </c>
      <c r="D123" s="29" t="s">
        <v>66</v>
      </c>
      <c r="E123" s="30">
        <v>1</v>
      </c>
      <c r="F123" s="31"/>
      <c r="G123" s="30"/>
      <c r="H123" s="32"/>
      <c r="I123" s="32"/>
      <c r="J123" s="33">
        <v>1.0379</v>
      </c>
      <c r="K123" s="30"/>
      <c r="L123" s="34">
        <v>19284.666666666701</v>
      </c>
      <c r="M123" s="34">
        <v>20905.378333333399</v>
      </c>
      <c r="N123" s="35">
        <v>19161.666666666701</v>
      </c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  <c r="AA123" s="37">
        <f t="shared" si="5"/>
        <v>3</v>
      </c>
      <c r="AB123" s="38">
        <f t="shared" si="6"/>
        <v>19783.91</v>
      </c>
      <c r="AC123" s="38">
        <f t="shared" si="7"/>
        <v>19783.91</v>
      </c>
      <c r="AD123" s="39">
        <f t="shared" si="8"/>
        <v>4.9190001585497933</v>
      </c>
    </row>
    <row r="124" spans="1:30">
      <c r="A124" s="27">
        <v>107</v>
      </c>
      <c r="B124" s="28" t="s">
        <v>278</v>
      </c>
      <c r="C124" s="28" t="s">
        <v>279</v>
      </c>
      <c r="D124" s="29" t="s">
        <v>66</v>
      </c>
      <c r="E124" s="30">
        <v>1</v>
      </c>
      <c r="F124" s="31"/>
      <c r="G124" s="30"/>
      <c r="H124" s="32"/>
      <c r="I124" s="32"/>
      <c r="J124" s="33">
        <v>1.0379</v>
      </c>
      <c r="K124" s="30"/>
      <c r="L124" s="34">
        <v>36306.333333333299</v>
      </c>
      <c r="M124" s="34">
        <v>39476.016666666597</v>
      </c>
      <c r="N124" s="35">
        <v>36183.333333333299</v>
      </c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7">
        <f t="shared" si="5"/>
        <v>3</v>
      </c>
      <c r="AB124" s="38">
        <f t="shared" si="6"/>
        <v>37321.9</v>
      </c>
      <c r="AC124" s="38">
        <f t="shared" si="7"/>
        <v>37321.9</v>
      </c>
      <c r="AD124" s="39">
        <f t="shared" si="8"/>
        <v>5.0011870106739114</v>
      </c>
    </row>
    <row r="125" spans="1:30">
      <c r="A125" s="27">
        <v>108</v>
      </c>
      <c r="B125" s="28" t="s">
        <v>280</v>
      </c>
      <c r="C125" s="28" t="s">
        <v>281</v>
      </c>
      <c r="D125" s="29" t="s">
        <v>66</v>
      </c>
      <c r="E125" s="30">
        <v>1</v>
      </c>
      <c r="F125" s="31"/>
      <c r="G125" s="30"/>
      <c r="H125" s="32"/>
      <c r="I125" s="32"/>
      <c r="J125" s="33">
        <v>1.0379</v>
      </c>
      <c r="K125" s="30"/>
      <c r="L125" s="34">
        <v>8638</v>
      </c>
      <c r="M125" s="34">
        <v>9289.8649999999998</v>
      </c>
      <c r="N125" s="35">
        <v>8515</v>
      </c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7">
        <f t="shared" si="5"/>
        <v>3</v>
      </c>
      <c r="AB125" s="38">
        <f t="shared" si="6"/>
        <v>8814.2900000000009</v>
      </c>
      <c r="AC125" s="38">
        <f t="shared" si="7"/>
        <v>8814.2900000000009</v>
      </c>
      <c r="AD125" s="39">
        <f t="shared" si="8"/>
        <v>4.7244623692064831</v>
      </c>
    </row>
    <row r="126" spans="1:30">
      <c r="A126" s="27">
        <v>109</v>
      </c>
      <c r="B126" s="28" t="s">
        <v>282</v>
      </c>
      <c r="C126" s="28" t="s">
        <v>283</v>
      </c>
      <c r="D126" s="29" t="s">
        <v>66</v>
      </c>
      <c r="E126" s="30">
        <v>1</v>
      </c>
      <c r="F126" s="31"/>
      <c r="G126" s="30"/>
      <c r="H126" s="32"/>
      <c r="I126" s="32"/>
      <c r="J126" s="33">
        <v>1.0379</v>
      </c>
      <c r="K126" s="30"/>
      <c r="L126" s="34">
        <v>27792.166666666701</v>
      </c>
      <c r="M126" s="34">
        <v>30187.060833333398</v>
      </c>
      <c r="N126" s="35">
        <v>27669.166666666701</v>
      </c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  <c r="AA126" s="37">
        <f t="shared" si="5"/>
        <v>3</v>
      </c>
      <c r="AB126" s="38">
        <f t="shared" si="6"/>
        <v>28549.47</v>
      </c>
      <c r="AC126" s="38">
        <f t="shared" si="7"/>
        <v>28549.47</v>
      </c>
      <c r="AD126" s="39">
        <f t="shared" si="8"/>
        <v>4.9721857382559271</v>
      </c>
    </row>
    <row r="127" spans="1:30">
      <c r="A127" s="27">
        <v>110</v>
      </c>
      <c r="B127" s="28" t="s">
        <v>284</v>
      </c>
      <c r="C127" s="28" t="s">
        <v>285</v>
      </c>
      <c r="D127" s="29" t="s">
        <v>66</v>
      </c>
      <c r="E127" s="30">
        <v>1</v>
      </c>
      <c r="F127" s="31"/>
      <c r="G127" s="30"/>
      <c r="H127" s="32"/>
      <c r="I127" s="32"/>
      <c r="J127" s="33">
        <v>1.0379</v>
      </c>
      <c r="K127" s="30"/>
      <c r="L127" s="34">
        <v>9913.8333333333303</v>
      </c>
      <c r="M127" s="34">
        <v>10681.7991666667</v>
      </c>
      <c r="N127" s="35">
        <v>9790.8333333333303</v>
      </c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  <c r="AA127" s="37">
        <f t="shared" si="5"/>
        <v>3</v>
      </c>
      <c r="AB127" s="38">
        <f t="shared" si="6"/>
        <v>10128.83</v>
      </c>
      <c r="AC127" s="38">
        <f t="shared" si="7"/>
        <v>10128.83</v>
      </c>
      <c r="AD127" s="39">
        <f t="shared" si="8"/>
        <v>4.7668400996485696</v>
      </c>
    </row>
    <row r="128" spans="1:30">
      <c r="A128" s="27">
        <v>111</v>
      </c>
      <c r="B128" s="28" t="s">
        <v>286</v>
      </c>
      <c r="C128" s="28" t="s">
        <v>287</v>
      </c>
      <c r="D128" s="29" t="s">
        <v>66</v>
      </c>
      <c r="E128" s="30">
        <v>1</v>
      </c>
      <c r="F128" s="31"/>
      <c r="G128" s="30"/>
      <c r="H128" s="32"/>
      <c r="I128" s="32"/>
      <c r="J128" s="33">
        <v>1.0379</v>
      </c>
      <c r="K128" s="30"/>
      <c r="L128" s="34">
        <v>5235.5</v>
      </c>
      <c r="M128" s="34">
        <v>5577.7375000000002</v>
      </c>
      <c r="N128" s="35">
        <v>5112.5</v>
      </c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37">
        <f t="shared" si="5"/>
        <v>3</v>
      </c>
      <c r="AB128" s="38">
        <f t="shared" si="6"/>
        <v>5308.58</v>
      </c>
      <c r="AC128" s="38">
        <f t="shared" si="7"/>
        <v>5308.58</v>
      </c>
      <c r="AD128" s="39">
        <f t="shared" si="8"/>
        <v>4.541223507847981</v>
      </c>
    </row>
    <row r="129" spans="1:30">
      <c r="A129" s="27">
        <v>112</v>
      </c>
      <c r="B129" s="28" t="s">
        <v>288</v>
      </c>
      <c r="C129" s="28" t="s">
        <v>289</v>
      </c>
      <c r="D129" s="29" t="s">
        <v>66</v>
      </c>
      <c r="E129" s="30">
        <v>1</v>
      </c>
      <c r="F129" s="31"/>
      <c r="G129" s="30"/>
      <c r="H129" s="32"/>
      <c r="I129" s="32"/>
      <c r="J129" s="33">
        <v>1.0379</v>
      </c>
      <c r="K129" s="30"/>
      <c r="L129" s="34">
        <v>8209.6666666666697</v>
      </c>
      <c r="M129" s="34">
        <v>8822.5533333333406</v>
      </c>
      <c r="N129" s="35">
        <v>8086.6666666666697</v>
      </c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  <c r="AA129" s="37">
        <f t="shared" si="5"/>
        <v>3</v>
      </c>
      <c r="AB129" s="38">
        <f t="shared" si="6"/>
        <v>8372.9699999999993</v>
      </c>
      <c r="AC129" s="38">
        <f t="shared" si="7"/>
        <v>8372.9699999999993</v>
      </c>
      <c r="AD129" s="39">
        <f t="shared" si="8"/>
        <v>4.7078210404081524</v>
      </c>
    </row>
    <row r="130" spans="1:30">
      <c r="A130" s="27">
        <v>113</v>
      </c>
      <c r="B130" s="28" t="s">
        <v>290</v>
      </c>
      <c r="C130" s="28" t="s">
        <v>291</v>
      </c>
      <c r="D130" s="29" t="s">
        <v>66</v>
      </c>
      <c r="E130" s="30">
        <v>1</v>
      </c>
      <c r="F130" s="31"/>
      <c r="G130" s="30"/>
      <c r="H130" s="32"/>
      <c r="I130" s="32"/>
      <c r="J130" s="33">
        <v>1.0379</v>
      </c>
      <c r="K130" s="30"/>
      <c r="L130" s="34">
        <v>8403</v>
      </c>
      <c r="M130" s="34">
        <v>9033.48</v>
      </c>
      <c r="N130" s="35">
        <v>8280</v>
      </c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  <c r="AA130" s="37">
        <f t="shared" si="5"/>
        <v>3</v>
      </c>
      <c r="AB130" s="38">
        <f t="shared" si="6"/>
        <v>8572.16</v>
      </c>
      <c r="AC130" s="38">
        <f t="shared" si="7"/>
        <v>8572.16</v>
      </c>
      <c r="AD130" s="39">
        <f t="shared" si="8"/>
        <v>4.7155055241957067</v>
      </c>
    </row>
    <row r="131" spans="1:30">
      <c r="A131" s="27">
        <v>114</v>
      </c>
      <c r="B131" s="28" t="s">
        <v>292</v>
      </c>
      <c r="C131" s="28" t="s">
        <v>293</v>
      </c>
      <c r="D131" s="29" t="s">
        <v>66</v>
      </c>
      <c r="E131" s="30">
        <v>1</v>
      </c>
      <c r="F131" s="31"/>
      <c r="G131" s="30"/>
      <c r="H131" s="32"/>
      <c r="I131" s="32"/>
      <c r="J131" s="33">
        <v>1.0379</v>
      </c>
      <c r="K131" s="30"/>
      <c r="L131" s="34">
        <v>74670.5</v>
      </c>
      <c r="M131" s="34">
        <v>81331.322499999995</v>
      </c>
      <c r="N131" s="35">
        <v>74547.5</v>
      </c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  <c r="AA131" s="37">
        <f t="shared" si="5"/>
        <v>3</v>
      </c>
      <c r="AB131" s="38">
        <f t="shared" si="6"/>
        <v>76849.78</v>
      </c>
      <c r="AC131" s="38">
        <f t="shared" si="7"/>
        <v>76849.78</v>
      </c>
      <c r="AD131" s="39">
        <f t="shared" si="8"/>
        <v>5.0509213366943033</v>
      </c>
    </row>
    <row r="132" spans="1:30" ht="25.5">
      <c r="A132" s="27">
        <v>115</v>
      </c>
      <c r="B132" s="28" t="s">
        <v>294</v>
      </c>
      <c r="C132" s="28" t="s">
        <v>295</v>
      </c>
      <c r="D132" s="29" t="s">
        <v>66</v>
      </c>
      <c r="E132" s="30">
        <v>1</v>
      </c>
      <c r="F132" s="31"/>
      <c r="G132" s="30"/>
      <c r="H132" s="32"/>
      <c r="I132" s="32"/>
      <c r="J132" s="33">
        <v>1.0379</v>
      </c>
      <c r="K132" s="30"/>
      <c r="L132" s="34">
        <v>4173</v>
      </c>
      <c r="M132" s="34">
        <v>4418.55</v>
      </c>
      <c r="N132" s="35">
        <v>4050</v>
      </c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  <c r="AA132" s="37">
        <f t="shared" si="5"/>
        <v>3</v>
      </c>
      <c r="AB132" s="38">
        <f t="shared" si="6"/>
        <v>4213.8500000000004</v>
      </c>
      <c r="AC132" s="38">
        <f t="shared" si="7"/>
        <v>4213.8500000000004</v>
      </c>
      <c r="AD132" s="39">
        <f t="shared" si="8"/>
        <v>4.452937993473995</v>
      </c>
    </row>
    <row r="133" spans="1:30">
      <c r="A133" s="27">
        <v>116</v>
      </c>
      <c r="B133" s="28" t="s">
        <v>296</v>
      </c>
      <c r="C133" s="28" t="s">
        <v>297</v>
      </c>
      <c r="D133" s="29" t="s">
        <v>66</v>
      </c>
      <c r="E133" s="30">
        <v>1</v>
      </c>
      <c r="F133" s="31"/>
      <c r="G133" s="30"/>
      <c r="H133" s="32"/>
      <c r="I133" s="32"/>
      <c r="J133" s="33">
        <v>1.0379</v>
      </c>
      <c r="K133" s="30"/>
      <c r="L133" s="34">
        <v>1827.1666666666699</v>
      </c>
      <c r="M133" s="34">
        <v>1859.24583333334</v>
      </c>
      <c r="N133" s="35">
        <v>1704.1666666666699</v>
      </c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  <c r="AA133" s="37">
        <f t="shared" si="5"/>
        <v>3</v>
      </c>
      <c r="AB133" s="38">
        <f t="shared" si="6"/>
        <v>1796.8600000000001</v>
      </c>
      <c r="AC133" s="38">
        <f t="shared" si="7"/>
        <v>1796.8600000000001</v>
      </c>
      <c r="AD133" s="39">
        <f t="shared" si="8"/>
        <v>4.5557965559091853</v>
      </c>
    </row>
    <row r="134" spans="1:30">
      <c r="A134" s="27">
        <v>117</v>
      </c>
      <c r="B134" s="28" t="s">
        <v>298</v>
      </c>
      <c r="C134" s="28" t="s">
        <v>299</v>
      </c>
      <c r="D134" s="29" t="s">
        <v>66</v>
      </c>
      <c r="E134" s="30">
        <v>1</v>
      </c>
      <c r="F134" s="31"/>
      <c r="G134" s="30"/>
      <c r="H134" s="32"/>
      <c r="I134" s="32"/>
      <c r="J134" s="33">
        <v>1.0379</v>
      </c>
      <c r="K134" s="30"/>
      <c r="L134" s="34">
        <v>1704.6666666666699</v>
      </c>
      <c r="M134" s="34">
        <v>1725.59833333334</v>
      </c>
      <c r="N134" s="35">
        <v>1581.6666666666699</v>
      </c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  <c r="AA134" s="37">
        <f t="shared" si="5"/>
        <v>3</v>
      </c>
      <c r="AB134" s="38">
        <f t="shared" si="6"/>
        <v>1670.65</v>
      </c>
      <c r="AC134" s="38">
        <f t="shared" si="7"/>
        <v>1670.65</v>
      </c>
      <c r="AD134" s="39">
        <f t="shared" si="8"/>
        <v>4.6547165880667078</v>
      </c>
    </row>
    <row r="135" spans="1:30">
      <c r="A135" s="27">
        <v>118</v>
      </c>
      <c r="B135" s="28" t="s">
        <v>300</v>
      </c>
      <c r="C135" s="28" t="s">
        <v>301</v>
      </c>
      <c r="D135" s="29" t="s">
        <v>66</v>
      </c>
      <c r="E135" s="30">
        <v>1</v>
      </c>
      <c r="F135" s="31"/>
      <c r="G135" s="30"/>
      <c r="H135" s="32"/>
      <c r="I135" s="32"/>
      <c r="J135" s="33">
        <v>1.0379</v>
      </c>
      <c r="K135" s="30"/>
      <c r="L135" s="34">
        <v>1765.5</v>
      </c>
      <c r="M135" s="34">
        <v>1791.9675</v>
      </c>
      <c r="N135" s="35">
        <v>1642.5</v>
      </c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  <c r="AA135" s="37">
        <f t="shared" si="5"/>
        <v>3</v>
      </c>
      <c r="AB135" s="38">
        <f t="shared" si="6"/>
        <v>1733.33</v>
      </c>
      <c r="AC135" s="38">
        <f t="shared" si="7"/>
        <v>1733.33</v>
      </c>
      <c r="AD135" s="39">
        <f t="shared" si="8"/>
        <v>4.6015543336984095</v>
      </c>
    </row>
    <row r="136" spans="1:30">
      <c r="A136" s="27">
        <v>119</v>
      </c>
      <c r="B136" s="28" t="s">
        <v>302</v>
      </c>
      <c r="C136" s="28" t="s">
        <v>303</v>
      </c>
      <c r="D136" s="29" t="s">
        <v>66</v>
      </c>
      <c r="E136" s="30">
        <v>1</v>
      </c>
      <c r="F136" s="31"/>
      <c r="G136" s="30"/>
      <c r="H136" s="32"/>
      <c r="I136" s="32"/>
      <c r="J136" s="33">
        <v>1.0379</v>
      </c>
      <c r="K136" s="30"/>
      <c r="L136" s="34">
        <v>4138.8333333333303</v>
      </c>
      <c r="M136" s="34">
        <v>4381.2741666666598</v>
      </c>
      <c r="N136" s="35">
        <v>4015.8333333333298</v>
      </c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AA136" s="37">
        <f t="shared" si="5"/>
        <v>3</v>
      </c>
      <c r="AB136" s="38">
        <f t="shared" si="6"/>
        <v>4178.6499999999996</v>
      </c>
      <c r="AC136" s="38">
        <f t="shared" si="7"/>
        <v>4178.6499999999996</v>
      </c>
      <c r="AD136" s="39">
        <f t="shared" si="8"/>
        <v>4.4498853799051288</v>
      </c>
    </row>
    <row r="137" spans="1:30">
      <c r="A137" s="27">
        <v>120</v>
      </c>
      <c r="B137" s="28" t="s">
        <v>304</v>
      </c>
      <c r="C137" s="28" t="s">
        <v>305</v>
      </c>
      <c r="D137" s="29" t="s">
        <v>66</v>
      </c>
      <c r="E137" s="30">
        <v>1</v>
      </c>
      <c r="F137" s="31"/>
      <c r="G137" s="30"/>
      <c r="H137" s="32"/>
      <c r="I137" s="32"/>
      <c r="J137" s="33">
        <v>1.0379</v>
      </c>
      <c r="K137" s="30"/>
      <c r="L137" s="34">
        <v>12433</v>
      </c>
      <c r="M137" s="34">
        <v>13430.21</v>
      </c>
      <c r="N137" s="35">
        <v>12310</v>
      </c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  <c r="AA137" s="37">
        <f t="shared" si="5"/>
        <v>3</v>
      </c>
      <c r="AB137" s="38">
        <f t="shared" si="6"/>
        <v>12724.41</v>
      </c>
      <c r="AC137" s="38">
        <f t="shared" si="7"/>
        <v>12724.41</v>
      </c>
      <c r="AD137" s="39">
        <f t="shared" si="8"/>
        <v>4.8279849172857103</v>
      </c>
    </row>
    <row r="138" spans="1:30">
      <c r="A138" s="27">
        <v>121</v>
      </c>
      <c r="B138" s="28" t="s">
        <v>306</v>
      </c>
      <c r="C138" s="28" t="s">
        <v>307</v>
      </c>
      <c r="D138" s="29" t="s">
        <v>66</v>
      </c>
      <c r="E138" s="30">
        <v>1</v>
      </c>
      <c r="F138" s="31"/>
      <c r="G138" s="30"/>
      <c r="H138" s="32"/>
      <c r="I138" s="32"/>
      <c r="J138" s="33">
        <v>1.0379</v>
      </c>
      <c r="K138" s="30"/>
      <c r="L138" s="34">
        <v>29103</v>
      </c>
      <c r="M138" s="34">
        <v>31617.18</v>
      </c>
      <c r="N138" s="35">
        <v>28980</v>
      </c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  <c r="Z138" s="36"/>
      <c r="AA138" s="37">
        <f t="shared" si="5"/>
        <v>3</v>
      </c>
      <c r="AB138" s="38">
        <f t="shared" si="6"/>
        <v>29900.06</v>
      </c>
      <c r="AC138" s="38">
        <f t="shared" si="7"/>
        <v>29900.06</v>
      </c>
      <c r="AD138" s="39">
        <f t="shared" si="8"/>
        <v>4.9777181403320752</v>
      </c>
    </row>
    <row r="139" spans="1:30">
      <c r="A139" s="27">
        <v>122</v>
      </c>
      <c r="B139" s="28" t="s">
        <v>308</v>
      </c>
      <c r="C139" s="28" t="s">
        <v>309</v>
      </c>
      <c r="D139" s="29" t="s">
        <v>66</v>
      </c>
      <c r="E139" s="30">
        <v>1</v>
      </c>
      <c r="F139" s="31"/>
      <c r="G139" s="30"/>
      <c r="H139" s="32"/>
      <c r="I139" s="32"/>
      <c r="J139" s="33">
        <v>1.0379</v>
      </c>
      <c r="K139" s="30"/>
      <c r="L139" s="34">
        <v>29103</v>
      </c>
      <c r="M139" s="34">
        <v>31617.18</v>
      </c>
      <c r="N139" s="35">
        <v>28980</v>
      </c>
      <c r="O139" s="36"/>
      <c r="P139" s="36"/>
      <c r="Q139" s="36"/>
      <c r="R139" s="36"/>
      <c r="S139" s="36"/>
      <c r="T139" s="36"/>
      <c r="U139" s="36"/>
      <c r="V139" s="36"/>
      <c r="W139" s="36"/>
      <c r="X139" s="36"/>
      <c r="Y139" s="36"/>
      <c r="Z139" s="36"/>
      <c r="AA139" s="37">
        <f t="shared" si="5"/>
        <v>3</v>
      </c>
      <c r="AB139" s="38">
        <f t="shared" si="6"/>
        <v>29900.06</v>
      </c>
      <c r="AC139" s="38">
        <f t="shared" si="7"/>
        <v>29900.06</v>
      </c>
      <c r="AD139" s="39">
        <f t="shared" si="8"/>
        <v>4.9777181403320752</v>
      </c>
    </row>
    <row r="140" spans="1:30">
      <c r="A140" s="27">
        <v>123</v>
      </c>
      <c r="B140" s="28" t="s">
        <v>310</v>
      </c>
      <c r="C140" s="28" t="s">
        <v>311</v>
      </c>
      <c r="D140" s="29" t="s">
        <v>66</v>
      </c>
      <c r="E140" s="30">
        <v>1</v>
      </c>
      <c r="F140" s="31"/>
      <c r="G140" s="30"/>
      <c r="H140" s="32"/>
      <c r="I140" s="32"/>
      <c r="J140" s="33">
        <v>1.0379</v>
      </c>
      <c r="K140" s="30"/>
      <c r="L140" s="34">
        <v>7794.6666666666697</v>
      </c>
      <c r="M140" s="34">
        <v>8369.7883333333393</v>
      </c>
      <c r="N140" s="35">
        <v>7671.6666666666697</v>
      </c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36"/>
      <c r="AA140" s="37">
        <f t="shared" si="5"/>
        <v>3</v>
      </c>
      <c r="AB140" s="38">
        <f t="shared" si="6"/>
        <v>7945.38</v>
      </c>
      <c r="AC140" s="38">
        <f t="shared" si="7"/>
        <v>7945.38</v>
      </c>
      <c r="AD140" s="39">
        <f t="shared" si="8"/>
        <v>4.6903148834170461</v>
      </c>
    </row>
    <row r="141" spans="1:30">
      <c r="A141" s="27">
        <v>124</v>
      </c>
      <c r="B141" s="28" t="s">
        <v>312</v>
      </c>
      <c r="C141" s="28" t="s">
        <v>313</v>
      </c>
      <c r="D141" s="29" t="s">
        <v>66</v>
      </c>
      <c r="E141" s="30">
        <v>1</v>
      </c>
      <c r="F141" s="31"/>
      <c r="G141" s="30"/>
      <c r="H141" s="32"/>
      <c r="I141" s="32"/>
      <c r="J141" s="33">
        <v>1.0379</v>
      </c>
      <c r="K141" s="30"/>
      <c r="L141" s="34">
        <v>36329.666666666701</v>
      </c>
      <c r="M141" s="34">
        <v>39501.473333333401</v>
      </c>
      <c r="N141" s="35">
        <v>36206.666666666701</v>
      </c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36"/>
      <c r="AA141" s="37">
        <f t="shared" si="5"/>
        <v>3</v>
      </c>
      <c r="AB141" s="38">
        <f t="shared" si="6"/>
        <v>37345.94</v>
      </c>
      <c r="AC141" s="38">
        <f t="shared" si="7"/>
        <v>37345.94</v>
      </c>
      <c r="AD141" s="39">
        <f t="shared" si="8"/>
        <v>5.001248480642551</v>
      </c>
    </row>
    <row r="142" spans="1:30">
      <c r="A142" s="27">
        <v>125</v>
      </c>
      <c r="B142" s="28" t="s">
        <v>314</v>
      </c>
      <c r="C142" s="28" t="s">
        <v>315</v>
      </c>
      <c r="D142" s="29" t="s">
        <v>66</v>
      </c>
      <c r="E142" s="30">
        <v>1</v>
      </c>
      <c r="F142" s="31"/>
      <c r="G142" s="30"/>
      <c r="H142" s="32"/>
      <c r="I142" s="32"/>
      <c r="J142" s="33">
        <v>1.0379</v>
      </c>
      <c r="K142" s="30"/>
      <c r="L142" s="34">
        <v>8216.3333333333303</v>
      </c>
      <c r="M142" s="34">
        <v>8829.8266666666605</v>
      </c>
      <c r="N142" s="35">
        <v>8093.3333333333303</v>
      </c>
      <c r="O142" s="36"/>
      <c r="P142" s="36"/>
      <c r="Q142" s="36"/>
      <c r="R142" s="36"/>
      <c r="S142" s="36"/>
      <c r="T142" s="36"/>
      <c r="U142" s="36"/>
      <c r="V142" s="36"/>
      <c r="W142" s="36"/>
      <c r="X142" s="36"/>
      <c r="Y142" s="36"/>
      <c r="Z142" s="36"/>
      <c r="AA142" s="37">
        <f t="shared" si="5"/>
        <v>3</v>
      </c>
      <c r="AB142" s="38">
        <f t="shared" si="6"/>
        <v>8379.84</v>
      </c>
      <c r="AC142" s="38">
        <f t="shared" si="7"/>
        <v>8379.84</v>
      </c>
      <c r="AD142" s="39">
        <f t="shared" si="8"/>
        <v>4.7080900959581315</v>
      </c>
    </row>
    <row r="143" spans="1:30">
      <c r="A143" s="27">
        <v>126</v>
      </c>
      <c r="B143" s="28" t="s">
        <v>316</v>
      </c>
      <c r="C143" s="28" t="s">
        <v>317</v>
      </c>
      <c r="D143" s="29" t="s">
        <v>66</v>
      </c>
      <c r="E143" s="30">
        <v>1</v>
      </c>
      <c r="F143" s="31"/>
      <c r="G143" s="30"/>
      <c r="H143" s="32"/>
      <c r="I143" s="32"/>
      <c r="J143" s="33">
        <v>1.0379</v>
      </c>
      <c r="K143" s="30"/>
      <c r="L143" s="34">
        <v>8644.6666666666697</v>
      </c>
      <c r="M143" s="34">
        <v>9297.1383333333397</v>
      </c>
      <c r="N143" s="35">
        <v>8521.6666666666697</v>
      </c>
      <c r="O143" s="36"/>
      <c r="P143" s="36"/>
      <c r="Q143" s="36"/>
      <c r="R143" s="36"/>
      <c r="S143" s="36"/>
      <c r="T143" s="36"/>
      <c r="U143" s="36"/>
      <c r="V143" s="36"/>
      <c r="W143" s="36"/>
      <c r="X143" s="36"/>
      <c r="Y143" s="36"/>
      <c r="Z143" s="36"/>
      <c r="AA143" s="37">
        <f t="shared" si="5"/>
        <v>3</v>
      </c>
      <c r="AB143" s="38">
        <f t="shared" si="6"/>
        <v>8821.16</v>
      </c>
      <c r="AC143" s="38">
        <f t="shared" si="7"/>
        <v>8821.16</v>
      </c>
      <c r="AD143" s="39">
        <f t="shared" si="8"/>
        <v>4.7247100808636953</v>
      </c>
    </row>
    <row r="144" spans="1:30" ht="25.5">
      <c r="A144" s="27">
        <v>127</v>
      </c>
      <c r="B144" s="28" t="s">
        <v>318</v>
      </c>
      <c r="C144" s="28" t="s">
        <v>319</v>
      </c>
      <c r="D144" s="29" t="s">
        <v>66</v>
      </c>
      <c r="E144" s="30">
        <v>1</v>
      </c>
      <c r="F144" s="31"/>
      <c r="G144" s="30"/>
      <c r="H144" s="32"/>
      <c r="I144" s="32"/>
      <c r="J144" s="33">
        <v>1.0379</v>
      </c>
      <c r="K144" s="30"/>
      <c r="L144" s="34">
        <v>6512.1666666666697</v>
      </c>
      <c r="M144" s="34">
        <v>6970.5808333333398</v>
      </c>
      <c r="N144" s="35">
        <v>6389.1666666666697</v>
      </c>
      <c r="O144" s="36"/>
      <c r="P144" s="36"/>
      <c r="Q144" s="36"/>
      <c r="R144" s="36"/>
      <c r="S144" s="36"/>
      <c r="T144" s="36"/>
      <c r="U144" s="36"/>
      <c r="V144" s="36"/>
      <c r="W144" s="36"/>
      <c r="X144" s="36"/>
      <c r="Y144" s="36"/>
      <c r="Z144" s="36"/>
      <c r="AA144" s="37">
        <f t="shared" si="5"/>
        <v>3</v>
      </c>
      <c r="AB144" s="38">
        <f t="shared" si="6"/>
        <v>6623.9800000000005</v>
      </c>
      <c r="AC144" s="38">
        <f t="shared" si="7"/>
        <v>6623.9800000000005</v>
      </c>
      <c r="AD144" s="39">
        <f t="shared" si="8"/>
        <v>4.6257378102898556</v>
      </c>
    </row>
    <row r="145" spans="1:30">
      <c r="A145" s="27">
        <v>128</v>
      </c>
      <c r="B145" s="28" t="s">
        <v>320</v>
      </c>
      <c r="C145" s="28" t="s">
        <v>321</v>
      </c>
      <c r="D145" s="29" t="s">
        <v>66</v>
      </c>
      <c r="E145" s="30">
        <v>1</v>
      </c>
      <c r="F145" s="31"/>
      <c r="G145" s="30"/>
      <c r="H145" s="32"/>
      <c r="I145" s="32"/>
      <c r="J145" s="33">
        <v>1.0379</v>
      </c>
      <c r="K145" s="30"/>
      <c r="L145" s="34">
        <v>7437.1666666666697</v>
      </c>
      <c r="M145" s="34">
        <v>7979.75583333334</v>
      </c>
      <c r="N145" s="35">
        <v>7314.1666666666697</v>
      </c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  <c r="AA145" s="37">
        <f t="shared" si="5"/>
        <v>3</v>
      </c>
      <c r="AB145" s="38">
        <f t="shared" si="6"/>
        <v>7577.03</v>
      </c>
      <c r="AC145" s="38">
        <f t="shared" si="7"/>
        <v>7577.03</v>
      </c>
      <c r="AD145" s="39">
        <f t="shared" si="8"/>
        <v>4.6740185811028585</v>
      </c>
    </row>
    <row r="146" spans="1:30">
      <c r="A146" s="27">
        <v>129</v>
      </c>
      <c r="B146" s="28" t="s">
        <v>322</v>
      </c>
      <c r="C146" s="28" t="s">
        <v>323</v>
      </c>
      <c r="D146" s="29" t="s">
        <v>66</v>
      </c>
      <c r="E146" s="30">
        <v>1</v>
      </c>
      <c r="F146" s="31"/>
      <c r="G146" s="30"/>
      <c r="H146" s="32"/>
      <c r="I146" s="32"/>
      <c r="J146" s="33">
        <v>1.0379</v>
      </c>
      <c r="K146" s="30"/>
      <c r="L146" s="34">
        <v>34208.833333333299</v>
      </c>
      <c r="M146" s="34">
        <v>37187.6441666666</v>
      </c>
      <c r="N146" s="35">
        <v>34085.833333333299</v>
      </c>
      <c r="O146" s="36"/>
      <c r="P146" s="36"/>
      <c r="Q146" s="36"/>
      <c r="R146" s="36"/>
      <c r="S146" s="36"/>
      <c r="T146" s="36"/>
      <c r="U146" s="36"/>
      <c r="V146" s="36"/>
      <c r="W146" s="36"/>
      <c r="X146" s="36"/>
      <c r="Y146" s="36"/>
      <c r="Z146" s="36"/>
      <c r="AA146" s="37">
        <f t="shared" ref="AA146:AA209" si="9">COUNTIF(K146:Z146,"&gt;0")</f>
        <v>3</v>
      </c>
      <c r="AB146" s="38">
        <f t="shared" ref="AB146:AB209" si="10">CEILING(SUM(K146:Z146)/COUNTIF(K146:Z146,"&gt;0"),0.01)</f>
        <v>35160.78</v>
      </c>
      <c r="AC146" s="38">
        <f t="shared" ref="AC146:AC209" si="11">AB146*E146</f>
        <v>35160.78</v>
      </c>
      <c r="AD146" s="39">
        <f t="shared" ref="AD146:AD209" si="12">STDEV(K146:Z146)/AB146*100</f>
        <v>4.9953422894901243</v>
      </c>
    </row>
    <row r="147" spans="1:30">
      <c r="A147" s="27">
        <v>130</v>
      </c>
      <c r="B147" s="28" t="s">
        <v>324</v>
      </c>
      <c r="C147" s="28" t="s">
        <v>325</v>
      </c>
      <c r="D147" s="29" t="s">
        <v>66</v>
      </c>
      <c r="E147" s="30">
        <v>1</v>
      </c>
      <c r="F147" s="31"/>
      <c r="G147" s="30"/>
      <c r="H147" s="32"/>
      <c r="I147" s="32"/>
      <c r="J147" s="33">
        <v>1.0379</v>
      </c>
      <c r="K147" s="30"/>
      <c r="L147" s="34">
        <v>105175.5</v>
      </c>
      <c r="M147" s="34">
        <v>114612.2775</v>
      </c>
      <c r="N147" s="35">
        <v>105052.5</v>
      </c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36"/>
      <c r="AA147" s="37">
        <f t="shared" si="9"/>
        <v>3</v>
      </c>
      <c r="AB147" s="38">
        <f t="shared" si="10"/>
        <v>108280.1</v>
      </c>
      <c r="AC147" s="38">
        <f t="shared" si="11"/>
        <v>108280.1</v>
      </c>
      <c r="AD147" s="39">
        <f t="shared" si="12"/>
        <v>5.064806843741108</v>
      </c>
    </row>
    <row r="148" spans="1:30">
      <c r="A148" s="27">
        <v>131</v>
      </c>
      <c r="B148" s="28" t="s">
        <v>326</v>
      </c>
      <c r="C148" s="28" t="s">
        <v>327</v>
      </c>
      <c r="D148" s="29" t="s">
        <v>66</v>
      </c>
      <c r="E148" s="30">
        <v>1</v>
      </c>
      <c r="F148" s="31"/>
      <c r="G148" s="30"/>
      <c r="H148" s="32"/>
      <c r="I148" s="32"/>
      <c r="J148" s="33">
        <v>1.0379</v>
      </c>
      <c r="K148" s="30"/>
      <c r="L148" s="34">
        <v>105175.5</v>
      </c>
      <c r="M148" s="34">
        <v>114612.2775</v>
      </c>
      <c r="N148" s="35">
        <v>105052.5</v>
      </c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  <c r="AA148" s="37">
        <f t="shared" si="9"/>
        <v>3</v>
      </c>
      <c r="AB148" s="38">
        <f t="shared" si="10"/>
        <v>108280.1</v>
      </c>
      <c r="AC148" s="38">
        <f t="shared" si="11"/>
        <v>108280.1</v>
      </c>
      <c r="AD148" s="39">
        <f t="shared" si="12"/>
        <v>5.064806843741108</v>
      </c>
    </row>
    <row r="149" spans="1:30">
      <c r="A149" s="27">
        <v>132</v>
      </c>
      <c r="B149" s="28" t="s">
        <v>328</v>
      </c>
      <c r="C149" s="28" t="s">
        <v>329</v>
      </c>
      <c r="D149" s="29" t="s">
        <v>66</v>
      </c>
      <c r="E149" s="30">
        <v>1</v>
      </c>
      <c r="F149" s="31"/>
      <c r="G149" s="30"/>
      <c r="H149" s="32"/>
      <c r="I149" s="32"/>
      <c r="J149" s="33">
        <v>1.0379</v>
      </c>
      <c r="K149" s="30"/>
      <c r="L149" s="34">
        <v>55854.666666666701</v>
      </c>
      <c r="M149" s="34">
        <v>60803.248333333402</v>
      </c>
      <c r="N149" s="35">
        <v>55731.666666666701</v>
      </c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36"/>
      <c r="AA149" s="37">
        <f t="shared" si="9"/>
        <v>3</v>
      </c>
      <c r="AB149" s="38">
        <f t="shared" si="10"/>
        <v>57463.200000000004</v>
      </c>
      <c r="AC149" s="38">
        <f t="shared" si="11"/>
        <v>57463.200000000004</v>
      </c>
      <c r="AD149" s="39">
        <f t="shared" si="12"/>
        <v>5.03491923824064</v>
      </c>
    </row>
    <row r="150" spans="1:30">
      <c r="A150" s="27">
        <v>133</v>
      </c>
      <c r="B150" s="28" t="s">
        <v>330</v>
      </c>
      <c r="C150" s="28" t="s">
        <v>331</v>
      </c>
      <c r="D150" s="29" t="s">
        <v>66</v>
      </c>
      <c r="E150" s="30">
        <v>1</v>
      </c>
      <c r="F150" s="31"/>
      <c r="G150" s="30"/>
      <c r="H150" s="32"/>
      <c r="I150" s="32"/>
      <c r="J150" s="33">
        <v>1.0379</v>
      </c>
      <c r="K150" s="30"/>
      <c r="L150" s="34">
        <v>23233.833333333299</v>
      </c>
      <c r="M150" s="34">
        <v>25213.919166666601</v>
      </c>
      <c r="N150" s="35">
        <v>23110.833333333299</v>
      </c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36"/>
      <c r="AA150" s="37">
        <f t="shared" si="9"/>
        <v>3</v>
      </c>
      <c r="AB150" s="38">
        <f t="shared" si="10"/>
        <v>23852.87</v>
      </c>
      <c r="AC150" s="38">
        <f t="shared" si="11"/>
        <v>23852.87</v>
      </c>
      <c r="AD150" s="39">
        <f t="shared" si="12"/>
        <v>4.9483078644569876</v>
      </c>
    </row>
    <row r="151" spans="1:30">
      <c r="A151" s="27">
        <v>134</v>
      </c>
      <c r="B151" s="28" t="s">
        <v>332</v>
      </c>
      <c r="C151" s="28" t="s">
        <v>333</v>
      </c>
      <c r="D151" s="29" t="s">
        <v>66</v>
      </c>
      <c r="E151" s="30">
        <v>1</v>
      </c>
      <c r="F151" s="31"/>
      <c r="G151" s="30"/>
      <c r="H151" s="32"/>
      <c r="I151" s="32"/>
      <c r="J151" s="33">
        <v>1.0379</v>
      </c>
      <c r="K151" s="30"/>
      <c r="L151" s="34">
        <v>964.66666666666697</v>
      </c>
      <c r="M151" s="34">
        <v>918.25833333333401</v>
      </c>
      <c r="N151" s="35">
        <v>841.66666666666697</v>
      </c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  <c r="Z151" s="36"/>
      <c r="AA151" s="37">
        <f t="shared" si="9"/>
        <v>3</v>
      </c>
      <c r="AB151" s="38">
        <f t="shared" si="10"/>
        <v>908.2</v>
      </c>
      <c r="AC151" s="38">
        <f t="shared" si="11"/>
        <v>908.2</v>
      </c>
      <c r="AD151" s="39">
        <f t="shared" si="12"/>
        <v>6.8392606023195839</v>
      </c>
    </row>
    <row r="152" spans="1:30">
      <c r="A152" s="27">
        <v>135</v>
      </c>
      <c r="B152" s="28" t="s">
        <v>334</v>
      </c>
      <c r="C152" s="28" t="s">
        <v>335</v>
      </c>
      <c r="D152" s="29" t="s">
        <v>66</v>
      </c>
      <c r="E152" s="30">
        <v>1</v>
      </c>
      <c r="F152" s="31"/>
      <c r="G152" s="30"/>
      <c r="H152" s="32"/>
      <c r="I152" s="32"/>
      <c r="J152" s="33">
        <v>1.0379</v>
      </c>
      <c r="K152" s="30"/>
      <c r="L152" s="34">
        <v>49108.833333333299</v>
      </c>
      <c r="M152" s="34">
        <v>53443.544166666601</v>
      </c>
      <c r="N152" s="35">
        <v>48985.833333333299</v>
      </c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36"/>
      <c r="AA152" s="37">
        <f t="shared" si="9"/>
        <v>3</v>
      </c>
      <c r="AB152" s="38">
        <f t="shared" si="10"/>
        <v>50512.74</v>
      </c>
      <c r="AC152" s="38">
        <f t="shared" si="11"/>
        <v>50512.74</v>
      </c>
      <c r="AD152" s="39">
        <f t="shared" si="12"/>
        <v>5.0262537287820495</v>
      </c>
    </row>
    <row r="153" spans="1:30">
      <c r="A153" s="27">
        <v>136</v>
      </c>
      <c r="B153" s="28" t="s">
        <v>336</v>
      </c>
      <c r="C153" s="28" t="s">
        <v>337</v>
      </c>
      <c r="D153" s="29" t="s">
        <v>66</v>
      </c>
      <c r="E153" s="30">
        <v>1</v>
      </c>
      <c r="F153" s="31"/>
      <c r="G153" s="30"/>
      <c r="H153" s="32"/>
      <c r="I153" s="32"/>
      <c r="J153" s="33">
        <v>1.0379</v>
      </c>
      <c r="K153" s="30"/>
      <c r="L153" s="34">
        <v>61888.833333333299</v>
      </c>
      <c r="M153" s="34">
        <v>67386.524166666597</v>
      </c>
      <c r="N153" s="35">
        <v>61765.833333333299</v>
      </c>
      <c r="O153" s="36"/>
      <c r="P153" s="36"/>
      <c r="Q153" s="36"/>
      <c r="R153" s="36"/>
      <c r="S153" s="36"/>
      <c r="T153" s="36"/>
      <c r="U153" s="36"/>
      <c r="V153" s="36"/>
      <c r="W153" s="36"/>
      <c r="X153" s="36"/>
      <c r="Y153" s="36"/>
      <c r="Z153" s="36"/>
      <c r="AA153" s="37">
        <f t="shared" si="9"/>
        <v>3</v>
      </c>
      <c r="AB153" s="38">
        <f t="shared" si="10"/>
        <v>63680.4</v>
      </c>
      <c r="AC153" s="38">
        <f t="shared" si="11"/>
        <v>63680.4</v>
      </c>
      <c r="AD153" s="39">
        <f t="shared" si="12"/>
        <v>5.0410950290904575</v>
      </c>
    </row>
    <row r="154" spans="1:30">
      <c r="A154" s="27">
        <v>137</v>
      </c>
      <c r="B154" s="28" t="s">
        <v>338</v>
      </c>
      <c r="C154" s="28" t="s">
        <v>339</v>
      </c>
      <c r="D154" s="29" t="s">
        <v>66</v>
      </c>
      <c r="E154" s="30">
        <v>1</v>
      </c>
      <c r="F154" s="31"/>
      <c r="G154" s="30"/>
      <c r="H154" s="32"/>
      <c r="I154" s="32"/>
      <c r="J154" s="33">
        <v>1.0379</v>
      </c>
      <c r="K154" s="30"/>
      <c r="L154" s="34">
        <v>66148.833333333299</v>
      </c>
      <c r="M154" s="34">
        <v>72034.184166666601</v>
      </c>
      <c r="N154" s="35">
        <v>66025.833333333299</v>
      </c>
      <c r="O154" s="36"/>
      <c r="P154" s="36"/>
      <c r="Q154" s="36"/>
      <c r="R154" s="36"/>
      <c r="S154" s="36"/>
      <c r="T154" s="36"/>
      <c r="U154" s="36"/>
      <c r="V154" s="36"/>
      <c r="W154" s="36"/>
      <c r="X154" s="36"/>
      <c r="Y154" s="36"/>
      <c r="Z154" s="36"/>
      <c r="AA154" s="37">
        <f t="shared" si="9"/>
        <v>3</v>
      </c>
      <c r="AB154" s="38">
        <f t="shared" si="10"/>
        <v>68069.62</v>
      </c>
      <c r="AC154" s="38">
        <f t="shared" si="11"/>
        <v>68069.62</v>
      </c>
      <c r="AD154" s="39">
        <f t="shared" si="12"/>
        <v>5.0447860369107751</v>
      </c>
    </row>
    <row r="155" spans="1:30">
      <c r="A155" s="27">
        <v>138</v>
      </c>
      <c r="B155" s="28" t="s">
        <v>340</v>
      </c>
      <c r="C155" s="28" t="s">
        <v>341</v>
      </c>
      <c r="D155" s="29" t="s">
        <v>66</v>
      </c>
      <c r="E155" s="30">
        <v>1</v>
      </c>
      <c r="F155" s="31"/>
      <c r="G155" s="30"/>
      <c r="H155" s="32"/>
      <c r="I155" s="32"/>
      <c r="J155" s="33">
        <v>1.0379</v>
      </c>
      <c r="K155" s="30"/>
      <c r="L155" s="34">
        <v>15033.833333333299</v>
      </c>
      <c r="M155" s="34">
        <v>16267.7191666666</v>
      </c>
      <c r="N155" s="35">
        <v>14910.833333333299</v>
      </c>
      <c r="O155" s="36"/>
      <c r="P155" s="36"/>
      <c r="Q155" s="36"/>
      <c r="R155" s="36"/>
      <c r="S155" s="36"/>
      <c r="T155" s="36"/>
      <c r="U155" s="36"/>
      <c r="V155" s="36"/>
      <c r="W155" s="36"/>
      <c r="X155" s="36"/>
      <c r="Y155" s="36"/>
      <c r="Z155" s="36"/>
      <c r="AA155" s="37">
        <f t="shared" si="9"/>
        <v>3</v>
      </c>
      <c r="AB155" s="38">
        <f t="shared" si="10"/>
        <v>15404.130000000001</v>
      </c>
      <c r="AC155" s="38">
        <f t="shared" si="11"/>
        <v>15404.130000000001</v>
      </c>
      <c r="AD155" s="39">
        <f t="shared" si="12"/>
        <v>4.871522822861392</v>
      </c>
    </row>
    <row r="156" spans="1:30">
      <c r="A156" s="27">
        <v>139</v>
      </c>
      <c r="B156" s="28" t="s">
        <v>342</v>
      </c>
      <c r="C156" s="28" t="s">
        <v>343</v>
      </c>
      <c r="D156" s="29" t="s">
        <v>66</v>
      </c>
      <c r="E156" s="30">
        <v>1</v>
      </c>
      <c r="F156" s="31"/>
      <c r="G156" s="30"/>
      <c r="H156" s="32"/>
      <c r="I156" s="32"/>
      <c r="J156" s="33">
        <v>1.0379</v>
      </c>
      <c r="K156" s="30"/>
      <c r="L156" s="34">
        <v>32069.666666666701</v>
      </c>
      <c r="M156" s="34">
        <v>34853.813333333397</v>
      </c>
      <c r="N156" s="35">
        <v>31946.666666666701</v>
      </c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36"/>
      <c r="AA156" s="37">
        <f t="shared" si="9"/>
        <v>3</v>
      </c>
      <c r="AB156" s="38">
        <f t="shared" si="10"/>
        <v>32956.720000000001</v>
      </c>
      <c r="AC156" s="38">
        <f t="shared" si="11"/>
        <v>32956.720000000001</v>
      </c>
      <c r="AD156" s="39">
        <f t="shared" si="12"/>
        <v>4.9886200179521687</v>
      </c>
    </row>
    <row r="157" spans="1:30">
      <c r="A157" s="27">
        <v>140</v>
      </c>
      <c r="B157" s="28" t="s">
        <v>344</v>
      </c>
      <c r="C157" s="28" t="s">
        <v>345</v>
      </c>
      <c r="D157" s="29" t="s">
        <v>66</v>
      </c>
      <c r="E157" s="30">
        <v>1</v>
      </c>
      <c r="F157" s="31"/>
      <c r="G157" s="30"/>
      <c r="H157" s="32"/>
      <c r="I157" s="32"/>
      <c r="J157" s="33">
        <v>1.0379</v>
      </c>
      <c r="K157" s="30"/>
      <c r="L157" s="34">
        <v>3246.3333333333298</v>
      </c>
      <c r="M157" s="34">
        <v>3407.55666666666</v>
      </c>
      <c r="N157" s="35">
        <v>3123.3333333333298</v>
      </c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6"/>
      <c r="AA157" s="37">
        <f t="shared" si="9"/>
        <v>3</v>
      </c>
      <c r="AB157" s="38">
        <f t="shared" si="10"/>
        <v>3259.08</v>
      </c>
      <c r="AC157" s="38">
        <f t="shared" si="11"/>
        <v>3259.08</v>
      </c>
      <c r="AD157" s="39">
        <f t="shared" si="12"/>
        <v>4.3736081999948579</v>
      </c>
    </row>
    <row r="158" spans="1:30">
      <c r="A158" s="27">
        <v>141</v>
      </c>
      <c r="B158" s="28" t="s">
        <v>346</v>
      </c>
      <c r="C158" s="28" t="s">
        <v>347</v>
      </c>
      <c r="D158" s="29" t="s">
        <v>66</v>
      </c>
      <c r="E158" s="30">
        <v>1</v>
      </c>
      <c r="F158" s="31"/>
      <c r="G158" s="30"/>
      <c r="H158" s="32"/>
      <c r="I158" s="32"/>
      <c r="J158" s="33">
        <v>1.0379</v>
      </c>
      <c r="K158" s="30"/>
      <c r="L158" s="34">
        <v>4471.25</v>
      </c>
      <c r="M158" s="34">
        <v>4645.8416666666599</v>
      </c>
      <c r="N158" s="35">
        <v>4258.3333333333303</v>
      </c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36"/>
      <c r="AA158" s="37">
        <f t="shared" si="9"/>
        <v>3</v>
      </c>
      <c r="AB158" s="38">
        <f t="shared" si="10"/>
        <v>4458.4800000000005</v>
      </c>
      <c r="AC158" s="38">
        <f t="shared" si="11"/>
        <v>4458.4800000000005</v>
      </c>
      <c r="AD158" s="39">
        <f t="shared" si="12"/>
        <v>4.3528237202434585</v>
      </c>
    </row>
    <row r="159" spans="1:30">
      <c r="A159" s="27">
        <v>142</v>
      </c>
      <c r="B159" s="28" t="s">
        <v>348</v>
      </c>
      <c r="C159" s="28" t="s">
        <v>349</v>
      </c>
      <c r="D159" s="29" t="s">
        <v>66</v>
      </c>
      <c r="E159" s="30">
        <v>1</v>
      </c>
      <c r="F159" s="31"/>
      <c r="G159" s="30"/>
      <c r="H159" s="32"/>
      <c r="I159" s="32"/>
      <c r="J159" s="33">
        <v>1.0379</v>
      </c>
      <c r="K159" s="30"/>
      <c r="L159" s="34">
        <v>89838</v>
      </c>
      <c r="M159" s="34">
        <v>93345.96</v>
      </c>
      <c r="N159" s="35">
        <v>85560</v>
      </c>
      <c r="O159" s="36"/>
      <c r="P159" s="36"/>
      <c r="Q159" s="36"/>
      <c r="R159" s="36"/>
      <c r="S159" s="36"/>
      <c r="T159" s="36"/>
      <c r="U159" s="36"/>
      <c r="V159" s="36"/>
      <c r="W159" s="36"/>
      <c r="X159" s="36"/>
      <c r="Y159" s="36"/>
      <c r="Z159" s="36"/>
      <c r="AA159" s="37">
        <f t="shared" si="9"/>
        <v>3</v>
      </c>
      <c r="AB159" s="38">
        <f t="shared" si="10"/>
        <v>89581.32</v>
      </c>
      <c r="AC159" s="38">
        <f t="shared" si="11"/>
        <v>89581.32</v>
      </c>
      <c r="AD159" s="39">
        <f t="shared" si="12"/>
        <v>4.352828601759362</v>
      </c>
    </row>
    <row r="160" spans="1:30">
      <c r="A160" s="27">
        <v>143</v>
      </c>
      <c r="B160" s="28" t="s">
        <v>350</v>
      </c>
      <c r="C160" s="28" t="s">
        <v>351</v>
      </c>
      <c r="D160" s="29" t="s">
        <v>66</v>
      </c>
      <c r="E160" s="30">
        <v>1</v>
      </c>
      <c r="F160" s="31"/>
      <c r="G160" s="30"/>
      <c r="H160" s="32"/>
      <c r="I160" s="32"/>
      <c r="J160" s="33">
        <v>1.0379</v>
      </c>
      <c r="K160" s="30"/>
      <c r="L160" s="34">
        <v>87229.625</v>
      </c>
      <c r="M160" s="34">
        <v>90635.734166666603</v>
      </c>
      <c r="N160" s="35">
        <v>83075.833333333299</v>
      </c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  <c r="Z160" s="36"/>
      <c r="AA160" s="37">
        <f t="shared" si="9"/>
        <v>3</v>
      </c>
      <c r="AB160" s="38">
        <f t="shared" si="10"/>
        <v>86980.400000000009</v>
      </c>
      <c r="AC160" s="38">
        <f t="shared" si="11"/>
        <v>86980.400000000009</v>
      </c>
      <c r="AD160" s="39">
        <f t="shared" si="12"/>
        <v>4.3528284766503766</v>
      </c>
    </row>
    <row r="161" spans="1:30">
      <c r="A161" s="27">
        <v>144</v>
      </c>
      <c r="B161" s="28" t="s">
        <v>352</v>
      </c>
      <c r="C161" s="28" t="s">
        <v>353</v>
      </c>
      <c r="D161" s="29" t="s">
        <v>66</v>
      </c>
      <c r="E161" s="30">
        <v>1</v>
      </c>
      <c r="F161" s="31"/>
      <c r="G161" s="30"/>
      <c r="H161" s="32"/>
      <c r="I161" s="32"/>
      <c r="J161" s="33">
        <v>1.0379</v>
      </c>
      <c r="K161" s="30"/>
      <c r="L161" s="34">
        <v>87302.25</v>
      </c>
      <c r="M161" s="34">
        <v>90711.195000000007</v>
      </c>
      <c r="N161" s="35">
        <v>83145</v>
      </c>
      <c r="O161" s="36"/>
      <c r="P161" s="36"/>
      <c r="Q161" s="36"/>
      <c r="R161" s="36"/>
      <c r="S161" s="36"/>
      <c r="T161" s="36"/>
      <c r="U161" s="36"/>
      <c r="V161" s="36"/>
      <c r="W161" s="36"/>
      <c r="X161" s="36"/>
      <c r="Y161" s="36"/>
      <c r="Z161" s="36"/>
      <c r="AA161" s="37">
        <f t="shared" si="9"/>
        <v>3</v>
      </c>
      <c r="AB161" s="38">
        <f t="shared" si="10"/>
        <v>87052.82</v>
      </c>
      <c r="AC161" s="38">
        <f t="shared" si="11"/>
        <v>87052.82</v>
      </c>
      <c r="AD161" s="39">
        <f t="shared" si="12"/>
        <v>4.3528283517486646</v>
      </c>
    </row>
    <row r="162" spans="1:30">
      <c r="A162" s="27">
        <v>145</v>
      </c>
      <c r="B162" s="28" t="s">
        <v>354</v>
      </c>
      <c r="C162" s="28" t="s">
        <v>355</v>
      </c>
      <c r="D162" s="29" t="s">
        <v>66</v>
      </c>
      <c r="E162" s="30">
        <v>1</v>
      </c>
      <c r="F162" s="31"/>
      <c r="G162" s="30"/>
      <c r="H162" s="32"/>
      <c r="I162" s="32"/>
      <c r="J162" s="33">
        <v>1.0379</v>
      </c>
      <c r="K162" s="30"/>
      <c r="L162" s="34">
        <v>3832.5</v>
      </c>
      <c r="M162" s="34">
        <v>3982.15</v>
      </c>
      <c r="N162" s="35">
        <v>3650</v>
      </c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  <c r="Z162" s="36"/>
      <c r="AA162" s="37">
        <f t="shared" si="9"/>
        <v>3</v>
      </c>
      <c r="AB162" s="38">
        <f t="shared" si="10"/>
        <v>3821.55</v>
      </c>
      <c r="AC162" s="38">
        <f t="shared" si="11"/>
        <v>3821.55</v>
      </c>
      <c r="AD162" s="39">
        <f t="shared" si="12"/>
        <v>4.3528286017598905</v>
      </c>
    </row>
    <row r="163" spans="1:30">
      <c r="A163" s="27">
        <v>146</v>
      </c>
      <c r="B163" s="28" t="s">
        <v>356</v>
      </c>
      <c r="C163" s="28" t="s">
        <v>357</v>
      </c>
      <c r="D163" s="29" t="s">
        <v>66</v>
      </c>
      <c r="E163" s="30">
        <v>1</v>
      </c>
      <c r="F163" s="31"/>
      <c r="G163" s="30"/>
      <c r="H163" s="32"/>
      <c r="I163" s="32"/>
      <c r="J163" s="33">
        <v>1.0379</v>
      </c>
      <c r="K163" s="30"/>
      <c r="L163" s="34">
        <v>142581.25</v>
      </c>
      <c r="M163" s="34">
        <v>148148.70833333401</v>
      </c>
      <c r="N163" s="35">
        <v>135791.66666666701</v>
      </c>
      <c r="O163" s="36"/>
      <c r="P163" s="36"/>
      <c r="Q163" s="36"/>
      <c r="R163" s="36"/>
      <c r="S163" s="36"/>
      <c r="T163" s="36"/>
      <c r="U163" s="36"/>
      <c r="V163" s="36"/>
      <c r="W163" s="36"/>
      <c r="X163" s="36"/>
      <c r="Y163" s="36"/>
      <c r="Z163" s="36"/>
      <c r="AA163" s="37">
        <f t="shared" si="9"/>
        <v>3</v>
      </c>
      <c r="AB163" s="38">
        <f t="shared" si="10"/>
        <v>142173.88</v>
      </c>
      <c r="AC163" s="38">
        <f t="shared" si="11"/>
        <v>142173.88</v>
      </c>
      <c r="AD163" s="39">
        <f t="shared" si="12"/>
        <v>4.3528284486783013</v>
      </c>
    </row>
    <row r="164" spans="1:30">
      <c r="A164" s="27">
        <v>147</v>
      </c>
      <c r="B164" s="28" t="s">
        <v>358</v>
      </c>
      <c r="C164" s="28" t="s">
        <v>359</v>
      </c>
      <c r="D164" s="29" t="s">
        <v>66</v>
      </c>
      <c r="E164" s="30">
        <v>1</v>
      </c>
      <c r="F164" s="31"/>
      <c r="G164" s="30"/>
      <c r="H164" s="32"/>
      <c r="I164" s="32"/>
      <c r="J164" s="33">
        <v>1.0379</v>
      </c>
      <c r="K164" s="30"/>
      <c r="L164" s="34">
        <v>59981.25</v>
      </c>
      <c r="M164" s="34">
        <v>62323.375</v>
      </c>
      <c r="N164" s="35">
        <v>57125</v>
      </c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  <c r="Z164" s="36"/>
      <c r="AA164" s="37">
        <f t="shared" si="9"/>
        <v>3</v>
      </c>
      <c r="AB164" s="38">
        <f t="shared" si="10"/>
        <v>59809.880000000005</v>
      </c>
      <c r="AC164" s="38">
        <f t="shared" si="11"/>
        <v>59809.880000000005</v>
      </c>
      <c r="AD164" s="39">
        <f t="shared" si="12"/>
        <v>4.3528282378708747</v>
      </c>
    </row>
    <row r="165" spans="1:30" ht="25.5">
      <c r="A165" s="27">
        <v>148</v>
      </c>
      <c r="B165" s="28" t="s">
        <v>360</v>
      </c>
      <c r="C165" s="28" t="s">
        <v>361</v>
      </c>
      <c r="D165" s="29" t="s">
        <v>66</v>
      </c>
      <c r="E165" s="30">
        <v>1</v>
      </c>
      <c r="F165" s="31"/>
      <c r="G165" s="30"/>
      <c r="H165" s="32"/>
      <c r="I165" s="32"/>
      <c r="J165" s="33">
        <v>1.0379</v>
      </c>
      <c r="K165" s="30"/>
      <c r="L165" s="34">
        <v>37768.5</v>
      </c>
      <c r="M165" s="34">
        <v>39243.269999999997</v>
      </c>
      <c r="N165" s="35">
        <v>35970</v>
      </c>
      <c r="O165" s="36"/>
      <c r="P165" s="36"/>
      <c r="Q165" s="36"/>
      <c r="R165" s="36"/>
      <c r="S165" s="36"/>
      <c r="T165" s="36"/>
      <c r="U165" s="36"/>
      <c r="V165" s="36"/>
      <c r="W165" s="36"/>
      <c r="X165" s="36"/>
      <c r="Y165" s="36"/>
      <c r="Z165" s="36"/>
      <c r="AA165" s="37">
        <f t="shared" si="9"/>
        <v>3</v>
      </c>
      <c r="AB165" s="38">
        <f t="shared" si="10"/>
        <v>37660.590000000004</v>
      </c>
      <c r="AC165" s="38">
        <f t="shared" si="11"/>
        <v>37660.590000000004</v>
      </c>
      <c r="AD165" s="39">
        <f t="shared" si="12"/>
        <v>4.3528286017599829</v>
      </c>
    </row>
    <row r="166" spans="1:30">
      <c r="A166" s="27">
        <v>149</v>
      </c>
      <c r="B166" s="28" t="s">
        <v>362</v>
      </c>
      <c r="C166" s="28" t="s">
        <v>363</v>
      </c>
      <c r="D166" s="29" t="s">
        <v>66</v>
      </c>
      <c r="E166" s="30">
        <v>1</v>
      </c>
      <c r="F166" s="31"/>
      <c r="G166" s="30"/>
      <c r="H166" s="32"/>
      <c r="I166" s="32"/>
      <c r="J166" s="33">
        <v>1.0379</v>
      </c>
      <c r="K166" s="30"/>
      <c r="L166" s="34">
        <v>3556.875</v>
      </c>
      <c r="M166" s="34">
        <v>3695.7624999999998</v>
      </c>
      <c r="N166" s="35">
        <v>3387.5</v>
      </c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  <c r="AA166" s="37">
        <f t="shared" si="9"/>
        <v>3</v>
      </c>
      <c r="AB166" s="38">
        <f t="shared" si="10"/>
        <v>3546.7200000000003</v>
      </c>
      <c r="AC166" s="38">
        <f t="shared" si="11"/>
        <v>3546.7200000000003</v>
      </c>
      <c r="AD166" s="39">
        <f t="shared" si="12"/>
        <v>4.3528193971382221</v>
      </c>
    </row>
    <row r="167" spans="1:30">
      <c r="A167" s="27">
        <v>150</v>
      </c>
      <c r="B167" s="28" t="s">
        <v>364</v>
      </c>
      <c r="C167" s="28" t="s">
        <v>365</v>
      </c>
      <c r="D167" s="29" t="s">
        <v>66</v>
      </c>
      <c r="E167" s="30">
        <v>1</v>
      </c>
      <c r="F167" s="31"/>
      <c r="G167" s="30"/>
      <c r="H167" s="32"/>
      <c r="I167" s="32"/>
      <c r="J167" s="33">
        <v>1.0379</v>
      </c>
      <c r="K167" s="30"/>
      <c r="L167" s="34">
        <v>9773.75</v>
      </c>
      <c r="M167" s="34">
        <v>10155.391666666699</v>
      </c>
      <c r="N167" s="35">
        <v>9308.3333333333303</v>
      </c>
      <c r="O167" s="36"/>
      <c r="P167" s="36"/>
      <c r="Q167" s="36"/>
      <c r="R167" s="36"/>
      <c r="S167" s="36"/>
      <c r="T167" s="36"/>
      <c r="U167" s="36"/>
      <c r="V167" s="36"/>
      <c r="W167" s="36"/>
      <c r="X167" s="36"/>
      <c r="Y167" s="36"/>
      <c r="Z167" s="36"/>
      <c r="AA167" s="37">
        <f t="shared" si="9"/>
        <v>3</v>
      </c>
      <c r="AB167" s="38">
        <f t="shared" si="10"/>
        <v>9745.83</v>
      </c>
      <c r="AC167" s="38">
        <f t="shared" si="11"/>
        <v>9745.83</v>
      </c>
      <c r="AD167" s="39">
        <f t="shared" si="12"/>
        <v>4.3528263685850641</v>
      </c>
    </row>
    <row r="168" spans="1:30">
      <c r="A168" s="27">
        <v>151</v>
      </c>
      <c r="B168" s="28" t="s">
        <v>366</v>
      </c>
      <c r="C168" s="28" t="s">
        <v>367</v>
      </c>
      <c r="D168" s="29" t="s">
        <v>66</v>
      </c>
      <c r="E168" s="30">
        <v>1</v>
      </c>
      <c r="F168" s="31"/>
      <c r="G168" s="30"/>
      <c r="H168" s="32"/>
      <c r="I168" s="32"/>
      <c r="J168" s="33">
        <v>1.0379</v>
      </c>
      <c r="K168" s="30"/>
      <c r="L168" s="34">
        <v>15730.75</v>
      </c>
      <c r="M168" s="34">
        <v>16344.9983333334</v>
      </c>
      <c r="N168" s="35">
        <v>14981.666666666701</v>
      </c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36"/>
      <c r="AA168" s="37">
        <f t="shared" si="9"/>
        <v>3</v>
      </c>
      <c r="AB168" s="38">
        <f t="shared" si="10"/>
        <v>15685.81</v>
      </c>
      <c r="AC168" s="38">
        <f t="shared" si="11"/>
        <v>15685.81</v>
      </c>
      <c r="AD168" s="39">
        <f t="shared" si="12"/>
        <v>4.3528272142545701</v>
      </c>
    </row>
    <row r="169" spans="1:30">
      <c r="A169" s="27">
        <v>152</v>
      </c>
      <c r="B169" s="28" t="s">
        <v>368</v>
      </c>
      <c r="C169" s="28" t="s">
        <v>369</v>
      </c>
      <c r="D169" s="29" t="s">
        <v>66</v>
      </c>
      <c r="E169" s="30">
        <v>1</v>
      </c>
      <c r="F169" s="31"/>
      <c r="G169" s="30"/>
      <c r="H169" s="32"/>
      <c r="I169" s="32"/>
      <c r="J169" s="33">
        <v>1.0379</v>
      </c>
      <c r="K169" s="30"/>
      <c r="L169" s="34">
        <v>4442.375</v>
      </c>
      <c r="M169" s="34">
        <v>4615.8391666666603</v>
      </c>
      <c r="N169" s="35">
        <v>4230.8333333333303</v>
      </c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36"/>
      <c r="AA169" s="37">
        <f t="shared" si="9"/>
        <v>3</v>
      </c>
      <c r="AB169" s="38">
        <f t="shared" si="10"/>
        <v>4429.6900000000005</v>
      </c>
      <c r="AC169" s="38">
        <f t="shared" si="11"/>
        <v>4429.6900000000005</v>
      </c>
      <c r="AD169" s="39">
        <f t="shared" si="12"/>
        <v>4.3528212318949215</v>
      </c>
    </row>
    <row r="170" spans="1:30">
      <c r="A170" s="27">
        <v>153</v>
      </c>
      <c r="B170" s="28" t="s">
        <v>370</v>
      </c>
      <c r="C170" s="28" t="s">
        <v>371</v>
      </c>
      <c r="D170" s="29" t="s">
        <v>66</v>
      </c>
      <c r="E170" s="30">
        <v>1</v>
      </c>
      <c r="F170" s="31"/>
      <c r="G170" s="30"/>
      <c r="H170" s="32"/>
      <c r="I170" s="32"/>
      <c r="J170" s="33">
        <v>1.0379</v>
      </c>
      <c r="K170" s="30"/>
      <c r="L170" s="34">
        <v>1776.25</v>
      </c>
      <c r="M170" s="34">
        <v>1845.6083333333399</v>
      </c>
      <c r="N170" s="35">
        <v>1691.6666666666699</v>
      </c>
      <c r="O170" s="36"/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36"/>
      <c r="AA170" s="37">
        <f t="shared" si="9"/>
        <v>3</v>
      </c>
      <c r="AB170" s="38">
        <f t="shared" si="10"/>
        <v>1771.18</v>
      </c>
      <c r="AC170" s="38">
        <f t="shared" si="11"/>
        <v>1771.18</v>
      </c>
      <c r="AD170" s="39">
        <f t="shared" si="12"/>
        <v>4.352816313825576</v>
      </c>
    </row>
    <row r="171" spans="1:30">
      <c r="A171" s="27">
        <v>154</v>
      </c>
      <c r="B171" s="28" t="s">
        <v>372</v>
      </c>
      <c r="C171" s="28" t="s">
        <v>373</v>
      </c>
      <c r="D171" s="29" t="s">
        <v>66</v>
      </c>
      <c r="E171" s="30">
        <v>1</v>
      </c>
      <c r="F171" s="31"/>
      <c r="G171" s="30"/>
      <c r="H171" s="32"/>
      <c r="I171" s="32"/>
      <c r="J171" s="33">
        <v>1.0379</v>
      </c>
      <c r="K171" s="30"/>
      <c r="L171" s="34">
        <v>14659.75</v>
      </c>
      <c r="M171" s="34">
        <v>15232.178333333401</v>
      </c>
      <c r="N171" s="35">
        <v>13961.666666666701</v>
      </c>
      <c r="O171" s="36"/>
      <c r="P171" s="36"/>
      <c r="Q171" s="36"/>
      <c r="R171" s="36"/>
      <c r="S171" s="36"/>
      <c r="T171" s="36"/>
      <c r="U171" s="36"/>
      <c r="V171" s="36"/>
      <c r="W171" s="36"/>
      <c r="X171" s="36"/>
      <c r="Y171" s="36"/>
      <c r="Z171" s="36"/>
      <c r="AA171" s="37">
        <f t="shared" si="9"/>
        <v>3</v>
      </c>
      <c r="AB171" s="38">
        <f t="shared" si="10"/>
        <v>14617.87</v>
      </c>
      <c r="AC171" s="38">
        <f t="shared" si="11"/>
        <v>14617.87</v>
      </c>
      <c r="AD171" s="39">
        <f t="shared" si="12"/>
        <v>4.3528271128872253</v>
      </c>
    </row>
    <row r="172" spans="1:30">
      <c r="A172" s="27">
        <v>155</v>
      </c>
      <c r="B172" s="28" t="s">
        <v>374</v>
      </c>
      <c r="C172" s="28" t="s">
        <v>375</v>
      </c>
      <c r="D172" s="29" t="s">
        <v>66</v>
      </c>
      <c r="E172" s="30">
        <v>1</v>
      </c>
      <c r="F172" s="31"/>
      <c r="G172" s="30"/>
      <c r="H172" s="32"/>
      <c r="I172" s="32"/>
      <c r="J172" s="33">
        <v>1.0379</v>
      </c>
      <c r="K172" s="30"/>
      <c r="L172" s="34">
        <v>14659.75</v>
      </c>
      <c r="M172" s="34">
        <v>15232.178333333401</v>
      </c>
      <c r="N172" s="35">
        <v>13961.666666666701</v>
      </c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  <c r="Z172" s="36"/>
      <c r="AA172" s="37">
        <f t="shared" si="9"/>
        <v>3</v>
      </c>
      <c r="AB172" s="38">
        <f t="shared" si="10"/>
        <v>14617.87</v>
      </c>
      <c r="AC172" s="38">
        <f t="shared" si="11"/>
        <v>14617.87</v>
      </c>
      <c r="AD172" s="39">
        <f t="shared" si="12"/>
        <v>4.3528271128872253</v>
      </c>
    </row>
    <row r="173" spans="1:30">
      <c r="A173" s="27">
        <v>156</v>
      </c>
      <c r="B173" s="28" t="s">
        <v>376</v>
      </c>
      <c r="C173" s="28" t="s">
        <v>377</v>
      </c>
      <c r="D173" s="29" t="s">
        <v>66</v>
      </c>
      <c r="E173" s="30">
        <v>1</v>
      </c>
      <c r="F173" s="31"/>
      <c r="G173" s="30"/>
      <c r="H173" s="32"/>
      <c r="I173" s="32"/>
      <c r="J173" s="33">
        <v>1.0379</v>
      </c>
      <c r="K173" s="30"/>
      <c r="L173" s="34">
        <v>724.5</v>
      </c>
      <c r="M173" s="34">
        <v>752.79</v>
      </c>
      <c r="N173" s="35">
        <v>690</v>
      </c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  <c r="AA173" s="37">
        <f t="shared" si="9"/>
        <v>3</v>
      </c>
      <c r="AB173" s="38">
        <f t="shared" si="10"/>
        <v>722.43000000000006</v>
      </c>
      <c r="AC173" s="38">
        <f t="shared" si="11"/>
        <v>722.43000000000006</v>
      </c>
      <c r="AD173" s="39">
        <f t="shared" si="12"/>
        <v>4.3528286017594429</v>
      </c>
    </row>
    <row r="174" spans="1:30">
      <c r="A174" s="27">
        <v>157</v>
      </c>
      <c r="B174" s="28" t="s">
        <v>378</v>
      </c>
      <c r="C174" s="28" t="s">
        <v>379</v>
      </c>
      <c r="D174" s="29" t="s">
        <v>66</v>
      </c>
      <c r="E174" s="30">
        <v>1</v>
      </c>
      <c r="F174" s="31"/>
      <c r="G174" s="30"/>
      <c r="H174" s="32"/>
      <c r="I174" s="32"/>
      <c r="J174" s="33">
        <v>1.0379</v>
      </c>
      <c r="K174" s="30"/>
      <c r="L174" s="34">
        <v>33399.625</v>
      </c>
      <c r="M174" s="34">
        <v>34703.8008333334</v>
      </c>
      <c r="N174" s="35">
        <v>31809.166666666701</v>
      </c>
      <c r="O174" s="36"/>
      <c r="P174" s="36"/>
      <c r="Q174" s="36"/>
      <c r="R174" s="36"/>
      <c r="S174" s="36"/>
      <c r="T174" s="36"/>
      <c r="U174" s="36"/>
      <c r="V174" s="36"/>
      <c r="W174" s="36"/>
      <c r="X174" s="36"/>
      <c r="Y174" s="36"/>
      <c r="Z174" s="36"/>
      <c r="AA174" s="37">
        <f t="shared" si="9"/>
        <v>3</v>
      </c>
      <c r="AB174" s="38">
        <f t="shared" si="10"/>
        <v>33304.199999999997</v>
      </c>
      <c r="AC174" s="38">
        <f t="shared" si="11"/>
        <v>33304.199999999997</v>
      </c>
      <c r="AD174" s="39">
        <f t="shared" si="12"/>
        <v>4.3528282750120093</v>
      </c>
    </row>
    <row r="175" spans="1:30">
      <c r="A175" s="27">
        <v>158</v>
      </c>
      <c r="B175" s="28" t="s">
        <v>380</v>
      </c>
      <c r="C175" s="28" t="s">
        <v>381</v>
      </c>
      <c r="D175" s="29" t="s">
        <v>66</v>
      </c>
      <c r="E175" s="30">
        <v>1</v>
      </c>
      <c r="F175" s="31"/>
      <c r="G175" s="30"/>
      <c r="H175" s="32"/>
      <c r="I175" s="32"/>
      <c r="J175" s="33">
        <v>1.0379</v>
      </c>
      <c r="K175" s="30"/>
      <c r="L175" s="34">
        <v>6708.625</v>
      </c>
      <c r="M175" s="34">
        <v>6970.5808333333398</v>
      </c>
      <c r="N175" s="35">
        <v>6389.1666666666697</v>
      </c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  <c r="Z175" s="36"/>
      <c r="AA175" s="37">
        <f t="shared" si="9"/>
        <v>3</v>
      </c>
      <c r="AB175" s="38">
        <f t="shared" si="10"/>
        <v>6689.46</v>
      </c>
      <c r="AC175" s="38">
        <f t="shared" si="11"/>
        <v>6689.46</v>
      </c>
      <c r="AD175" s="39">
        <f t="shared" si="12"/>
        <v>4.3528269750102115</v>
      </c>
    </row>
    <row r="176" spans="1:30" ht="25.5">
      <c r="A176" s="27">
        <v>159</v>
      </c>
      <c r="B176" s="28" t="s">
        <v>382</v>
      </c>
      <c r="C176" s="28" t="s">
        <v>383</v>
      </c>
      <c r="D176" s="29" t="s">
        <v>66</v>
      </c>
      <c r="E176" s="30">
        <v>1</v>
      </c>
      <c r="F176" s="31"/>
      <c r="G176" s="30"/>
      <c r="H176" s="32"/>
      <c r="I176" s="32"/>
      <c r="J176" s="33">
        <v>1.0379</v>
      </c>
      <c r="K176" s="30"/>
      <c r="L176" s="34">
        <v>26835.375</v>
      </c>
      <c r="M176" s="34">
        <v>27883.232499999998</v>
      </c>
      <c r="N176" s="35">
        <v>25557.5</v>
      </c>
      <c r="O176" s="36"/>
      <c r="P176" s="36"/>
      <c r="Q176" s="36"/>
      <c r="R176" s="36"/>
      <c r="S176" s="36"/>
      <c r="T176" s="36"/>
      <c r="U176" s="36"/>
      <c r="V176" s="36"/>
      <c r="W176" s="36"/>
      <c r="X176" s="36"/>
      <c r="Y176" s="36"/>
      <c r="Z176" s="36"/>
      <c r="AA176" s="37">
        <f t="shared" si="9"/>
        <v>3</v>
      </c>
      <c r="AB176" s="38">
        <f t="shared" si="10"/>
        <v>26758.71</v>
      </c>
      <c r="AC176" s="38">
        <f t="shared" si="11"/>
        <v>26758.71</v>
      </c>
      <c r="AD176" s="39">
        <f t="shared" si="12"/>
        <v>4.3528273817379102</v>
      </c>
    </row>
    <row r="177" spans="1:30">
      <c r="A177" s="27">
        <v>160</v>
      </c>
      <c r="B177" s="28" t="s">
        <v>384</v>
      </c>
      <c r="C177" s="28" t="s">
        <v>385</v>
      </c>
      <c r="D177" s="29" t="s">
        <v>66</v>
      </c>
      <c r="E177" s="30">
        <v>1</v>
      </c>
      <c r="F177" s="31"/>
      <c r="G177" s="30"/>
      <c r="H177" s="32"/>
      <c r="I177" s="32"/>
      <c r="J177" s="33">
        <v>1.0379</v>
      </c>
      <c r="K177" s="30"/>
      <c r="L177" s="34">
        <v>26835.375</v>
      </c>
      <c r="M177" s="34">
        <v>27883.232499999998</v>
      </c>
      <c r="N177" s="35">
        <v>25557.5</v>
      </c>
      <c r="O177" s="36"/>
      <c r="P177" s="36"/>
      <c r="Q177" s="36"/>
      <c r="R177" s="36"/>
      <c r="S177" s="36"/>
      <c r="T177" s="36"/>
      <c r="U177" s="36"/>
      <c r="V177" s="36"/>
      <c r="W177" s="36"/>
      <c r="X177" s="36"/>
      <c r="Y177" s="36"/>
      <c r="Z177" s="36"/>
      <c r="AA177" s="37">
        <f t="shared" si="9"/>
        <v>3</v>
      </c>
      <c r="AB177" s="38">
        <f t="shared" si="10"/>
        <v>26758.71</v>
      </c>
      <c r="AC177" s="38">
        <f t="shared" si="11"/>
        <v>26758.71</v>
      </c>
      <c r="AD177" s="39">
        <f t="shared" si="12"/>
        <v>4.3528273817379102</v>
      </c>
    </row>
    <row r="178" spans="1:30">
      <c r="A178" s="27">
        <v>161</v>
      </c>
      <c r="B178" s="28" t="s">
        <v>386</v>
      </c>
      <c r="C178" s="28" t="s">
        <v>387</v>
      </c>
      <c r="D178" s="29" t="s">
        <v>66</v>
      </c>
      <c r="E178" s="30">
        <v>1</v>
      </c>
      <c r="F178" s="31"/>
      <c r="G178" s="30"/>
      <c r="H178" s="32"/>
      <c r="I178" s="32"/>
      <c r="J178" s="33">
        <v>1.0379</v>
      </c>
      <c r="K178" s="30"/>
      <c r="L178" s="34">
        <v>6708.625</v>
      </c>
      <c r="M178" s="34">
        <v>6970.5808333333398</v>
      </c>
      <c r="N178" s="35">
        <v>6389.1666666666697</v>
      </c>
      <c r="O178" s="36"/>
      <c r="P178" s="36"/>
      <c r="Q178" s="36"/>
      <c r="R178" s="36"/>
      <c r="S178" s="36"/>
      <c r="T178" s="36"/>
      <c r="U178" s="36"/>
      <c r="V178" s="36"/>
      <c r="W178" s="36"/>
      <c r="X178" s="36"/>
      <c r="Y178" s="36"/>
      <c r="Z178" s="36"/>
      <c r="AA178" s="37">
        <f t="shared" si="9"/>
        <v>3</v>
      </c>
      <c r="AB178" s="38">
        <f t="shared" si="10"/>
        <v>6689.46</v>
      </c>
      <c r="AC178" s="38">
        <f t="shared" si="11"/>
        <v>6689.46</v>
      </c>
      <c r="AD178" s="39">
        <f t="shared" si="12"/>
        <v>4.3528269750102115</v>
      </c>
    </row>
    <row r="179" spans="1:30">
      <c r="A179" s="27">
        <v>162</v>
      </c>
      <c r="B179" s="28" t="s">
        <v>388</v>
      </c>
      <c r="C179" s="28" t="s">
        <v>389</v>
      </c>
      <c r="D179" s="29" t="s">
        <v>66</v>
      </c>
      <c r="E179" s="30">
        <v>1</v>
      </c>
      <c r="F179" s="31"/>
      <c r="G179" s="30"/>
      <c r="H179" s="32"/>
      <c r="I179" s="32"/>
      <c r="J179" s="33">
        <v>1.0379</v>
      </c>
      <c r="K179" s="30"/>
      <c r="L179" s="34">
        <v>64372</v>
      </c>
      <c r="M179" s="34">
        <v>66885.573333333406</v>
      </c>
      <c r="N179" s="35">
        <v>61306.666666666701</v>
      </c>
      <c r="O179" s="36"/>
      <c r="P179" s="36"/>
      <c r="Q179" s="36"/>
      <c r="R179" s="36"/>
      <c r="S179" s="36"/>
      <c r="T179" s="36"/>
      <c r="U179" s="36"/>
      <c r="V179" s="36"/>
      <c r="W179" s="36"/>
      <c r="X179" s="36"/>
      <c r="Y179" s="36"/>
      <c r="Z179" s="36"/>
      <c r="AA179" s="37">
        <f t="shared" si="9"/>
        <v>3</v>
      </c>
      <c r="AB179" s="38">
        <f t="shared" si="10"/>
        <v>64188.08</v>
      </c>
      <c r="AC179" s="38">
        <f t="shared" si="11"/>
        <v>64188.08</v>
      </c>
      <c r="AD179" s="39">
        <f t="shared" si="12"/>
        <v>4.3528286017596871</v>
      </c>
    </row>
    <row r="180" spans="1:30">
      <c r="A180" s="27">
        <v>163</v>
      </c>
      <c r="B180" s="28" t="s">
        <v>390</v>
      </c>
      <c r="C180" s="28" t="s">
        <v>391</v>
      </c>
      <c r="D180" s="29" t="s">
        <v>66</v>
      </c>
      <c r="E180" s="30">
        <v>1</v>
      </c>
      <c r="F180" s="31"/>
      <c r="G180" s="30"/>
      <c r="H180" s="32"/>
      <c r="I180" s="32"/>
      <c r="J180" s="33">
        <v>1.0379</v>
      </c>
      <c r="K180" s="30"/>
      <c r="L180" s="34">
        <v>77687.75</v>
      </c>
      <c r="M180" s="34">
        <v>80721.271666666595</v>
      </c>
      <c r="N180" s="35">
        <v>73988.333333333299</v>
      </c>
      <c r="O180" s="36"/>
      <c r="P180" s="36"/>
      <c r="Q180" s="36"/>
      <c r="R180" s="36"/>
      <c r="S180" s="36"/>
      <c r="T180" s="36"/>
      <c r="U180" s="36"/>
      <c r="V180" s="36"/>
      <c r="W180" s="36"/>
      <c r="X180" s="36"/>
      <c r="Y180" s="36"/>
      <c r="Z180" s="36"/>
      <c r="AA180" s="37">
        <f t="shared" si="9"/>
        <v>3</v>
      </c>
      <c r="AB180" s="38">
        <f t="shared" si="10"/>
        <v>77465.790000000008</v>
      </c>
      <c r="AC180" s="38">
        <f t="shared" si="11"/>
        <v>77465.790000000008</v>
      </c>
      <c r="AD180" s="39">
        <f t="shared" si="12"/>
        <v>4.3528283208076797</v>
      </c>
    </row>
    <row r="181" spans="1:30">
      <c r="A181" s="27">
        <v>164</v>
      </c>
      <c r="B181" s="28" t="s">
        <v>392</v>
      </c>
      <c r="C181" s="28" t="s">
        <v>393</v>
      </c>
      <c r="D181" s="29" t="s">
        <v>66</v>
      </c>
      <c r="E181" s="30">
        <v>1</v>
      </c>
      <c r="F181" s="31"/>
      <c r="G181" s="30"/>
      <c r="H181" s="32"/>
      <c r="I181" s="32"/>
      <c r="J181" s="33">
        <v>1.0379</v>
      </c>
      <c r="K181" s="30"/>
      <c r="L181" s="34">
        <v>5144.125</v>
      </c>
      <c r="M181" s="34">
        <v>5344.9908333333397</v>
      </c>
      <c r="N181" s="35">
        <v>4899.1666666666697</v>
      </c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  <c r="AA181" s="37">
        <f t="shared" si="9"/>
        <v>3</v>
      </c>
      <c r="AB181" s="38">
        <f t="shared" si="10"/>
        <v>5129.43</v>
      </c>
      <c r="AC181" s="38">
        <f t="shared" si="11"/>
        <v>5129.43</v>
      </c>
      <c r="AD181" s="39">
        <f t="shared" si="12"/>
        <v>4.3528264802620731</v>
      </c>
    </row>
    <row r="182" spans="1:30">
      <c r="A182" s="27">
        <v>165</v>
      </c>
      <c r="B182" s="28" t="s">
        <v>394</v>
      </c>
      <c r="C182" s="28" t="s">
        <v>395</v>
      </c>
      <c r="D182" s="29" t="s">
        <v>66</v>
      </c>
      <c r="E182" s="30">
        <v>1</v>
      </c>
      <c r="F182" s="31"/>
      <c r="G182" s="30"/>
      <c r="H182" s="32"/>
      <c r="I182" s="32"/>
      <c r="J182" s="33">
        <v>1.0379</v>
      </c>
      <c r="K182" s="30"/>
      <c r="L182" s="34">
        <v>7245</v>
      </c>
      <c r="M182" s="34">
        <v>7527.9</v>
      </c>
      <c r="N182" s="35">
        <v>6900</v>
      </c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  <c r="Z182" s="36"/>
      <c r="AA182" s="37">
        <f t="shared" si="9"/>
        <v>3</v>
      </c>
      <c r="AB182" s="38">
        <f t="shared" si="10"/>
        <v>7224.3</v>
      </c>
      <c r="AC182" s="38">
        <f t="shared" si="11"/>
        <v>7224.3</v>
      </c>
      <c r="AD182" s="39">
        <f t="shared" si="12"/>
        <v>4.3528286017592794</v>
      </c>
    </row>
    <row r="183" spans="1:30">
      <c r="A183" s="27">
        <v>166</v>
      </c>
      <c r="B183" s="28" t="s">
        <v>396</v>
      </c>
      <c r="C183" s="28" t="s">
        <v>397</v>
      </c>
      <c r="D183" s="29" t="s">
        <v>66</v>
      </c>
      <c r="E183" s="30">
        <v>1</v>
      </c>
      <c r="F183" s="31"/>
      <c r="G183" s="30"/>
      <c r="H183" s="32"/>
      <c r="I183" s="32"/>
      <c r="J183" s="33">
        <v>1.0379</v>
      </c>
      <c r="K183" s="30"/>
      <c r="L183" s="34">
        <v>6375.25</v>
      </c>
      <c r="M183" s="34">
        <v>6624.1883333333399</v>
      </c>
      <c r="N183" s="35">
        <v>6071.6666666666697</v>
      </c>
      <c r="O183" s="36"/>
      <c r="P183" s="36"/>
      <c r="Q183" s="36"/>
      <c r="R183" s="36"/>
      <c r="S183" s="36"/>
      <c r="T183" s="36"/>
      <c r="U183" s="36"/>
      <c r="V183" s="36"/>
      <c r="W183" s="36"/>
      <c r="X183" s="36"/>
      <c r="Y183" s="36"/>
      <c r="Z183" s="36"/>
      <c r="AA183" s="37">
        <f t="shared" si="9"/>
        <v>3</v>
      </c>
      <c r="AB183" s="38">
        <f t="shared" si="10"/>
        <v>6357.04</v>
      </c>
      <c r="AC183" s="38">
        <f t="shared" si="11"/>
        <v>6357.04</v>
      </c>
      <c r="AD183" s="39">
        <f t="shared" si="12"/>
        <v>4.3528251781309768</v>
      </c>
    </row>
    <row r="184" spans="1:30">
      <c r="A184" s="27">
        <v>167</v>
      </c>
      <c r="B184" s="28" t="s">
        <v>398</v>
      </c>
      <c r="C184" s="28" t="s">
        <v>399</v>
      </c>
      <c r="D184" s="29" t="s">
        <v>66</v>
      </c>
      <c r="E184" s="30">
        <v>1</v>
      </c>
      <c r="F184" s="31"/>
      <c r="G184" s="30"/>
      <c r="H184" s="32"/>
      <c r="I184" s="32"/>
      <c r="J184" s="33">
        <v>1.0379</v>
      </c>
      <c r="K184" s="30"/>
      <c r="L184" s="34">
        <v>6767.25</v>
      </c>
      <c r="M184" s="34">
        <v>7031.4949999999999</v>
      </c>
      <c r="N184" s="35">
        <v>6445</v>
      </c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  <c r="Z184" s="36"/>
      <c r="AA184" s="37">
        <f t="shared" si="9"/>
        <v>3</v>
      </c>
      <c r="AB184" s="38">
        <f t="shared" si="10"/>
        <v>6747.92</v>
      </c>
      <c r="AC184" s="38">
        <f t="shared" si="11"/>
        <v>6747.92</v>
      </c>
      <c r="AD184" s="39">
        <f t="shared" si="12"/>
        <v>4.352825376448342</v>
      </c>
    </row>
    <row r="185" spans="1:30">
      <c r="A185" s="27">
        <v>168</v>
      </c>
      <c r="B185" s="28" t="s">
        <v>400</v>
      </c>
      <c r="C185" s="28" t="s">
        <v>401</v>
      </c>
      <c r="D185" s="29" t="s">
        <v>66</v>
      </c>
      <c r="E185" s="30">
        <v>1</v>
      </c>
      <c r="F185" s="31"/>
      <c r="G185" s="30"/>
      <c r="H185" s="32"/>
      <c r="I185" s="32"/>
      <c r="J185" s="33">
        <v>1.0379</v>
      </c>
      <c r="K185" s="30"/>
      <c r="L185" s="34">
        <v>6737.5</v>
      </c>
      <c r="M185" s="34">
        <v>7000.5833333333403</v>
      </c>
      <c r="N185" s="35">
        <v>6416.6666666666697</v>
      </c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  <c r="Z185" s="36"/>
      <c r="AA185" s="37">
        <f t="shared" si="9"/>
        <v>3</v>
      </c>
      <c r="AB185" s="38">
        <f t="shared" si="10"/>
        <v>6718.25</v>
      </c>
      <c r="AC185" s="38">
        <f t="shared" si="11"/>
        <v>6718.25</v>
      </c>
      <c r="AD185" s="39">
        <f t="shared" si="12"/>
        <v>4.3528286017603497</v>
      </c>
    </row>
    <row r="186" spans="1:30">
      <c r="A186" s="27">
        <v>169</v>
      </c>
      <c r="B186" s="28" t="s">
        <v>402</v>
      </c>
      <c r="C186" s="28" t="s">
        <v>403</v>
      </c>
      <c r="D186" s="29" t="s">
        <v>66</v>
      </c>
      <c r="E186" s="30">
        <v>1</v>
      </c>
      <c r="F186" s="31"/>
      <c r="G186" s="30"/>
      <c r="H186" s="32"/>
      <c r="I186" s="32"/>
      <c r="J186" s="33">
        <v>1.0379</v>
      </c>
      <c r="K186" s="30"/>
      <c r="L186" s="34">
        <v>6781.25</v>
      </c>
      <c r="M186" s="34">
        <v>7046.0416666666597</v>
      </c>
      <c r="N186" s="35">
        <v>6458.3333333333303</v>
      </c>
      <c r="O186" s="36"/>
      <c r="P186" s="36"/>
      <c r="Q186" s="36"/>
      <c r="R186" s="36"/>
      <c r="S186" s="36"/>
      <c r="T186" s="36"/>
      <c r="U186" s="36"/>
      <c r="V186" s="36"/>
      <c r="W186" s="36"/>
      <c r="X186" s="36"/>
      <c r="Y186" s="36"/>
      <c r="Z186" s="36"/>
      <c r="AA186" s="37">
        <f t="shared" si="9"/>
        <v>3</v>
      </c>
      <c r="AB186" s="38">
        <f t="shared" si="10"/>
        <v>6761.88</v>
      </c>
      <c r="AC186" s="38">
        <f t="shared" si="11"/>
        <v>6761.88</v>
      </c>
      <c r="AD186" s="39">
        <f t="shared" si="12"/>
        <v>4.3528253831064383</v>
      </c>
    </row>
    <row r="187" spans="1:30">
      <c r="A187" s="27">
        <v>170</v>
      </c>
      <c r="B187" s="28" t="s">
        <v>404</v>
      </c>
      <c r="C187" s="28" t="s">
        <v>405</v>
      </c>
      <c r="D187" s="29" t="s">
        <v>66</v>
      </c>
      <c r="E187" s="30">
        <v>1</v>
      </c>
      <c r="F187" s="31"/>
      <c r="G187" s="30"/>
      <c r="H187" s="32"/>
      <c r="I187" s="32"/>
      <c r="J187" s="33">
        <v>1.0379</v>
      </c>
      <c r="K187" s="30"/>
      <c r="L187" s="34">
        <v>6796.125</v>
      </c>
      <c r="M187" s="34">
        <v>7061.4975000000004</v>
      </c>
      <c r="N187" s="35">
        <v>6472.5</v>
      </c>
      <c r="O187" s="36"/>
      <c r="P187" s="36"/>
      <c r="Q187" s="36"/>
      <c r="R187" s="36"/>
      <c r="S187" s="36"/>
      <c r="T187" s="36"/>
      <c r="U187" s="36"/>
      <c r="V187" s="36"/>
      <c r="W187" s="36"/>
      <c r="X187" s="36"/>
      <c r="Y187" s="36"/>
      <c r="Z187" s="36"/>
      <c r="AA187" s="37">
        <f t="shared" si="9"/>
        <v>3</v>
      </c>
      <c r="AB187" s="38">
        <f t="shared" si="10"/>
        <v>6776.71</v>
      </c>
      <c r="AC187" s="38">
        <f t="shared" si="11"/>
        <v>6776.71</v>
      </c>
      <c r="AD187" s="39">
        <f t="shared" si="12"/>
        <v>4.352826995954719</v>
      </c>
    </row>
    <row r="188" spans="1:30">
      <c r="A188" s="27">
        <v>171</v>
      </c>
      <c r="B188" s="28" t="s">
        <v>406</v>
      </c>
      <c r="C188" s="28" t="s">
        <v>407</v>
      </c>
      <c r="D188" s="29" t="s">
        <v>66</v>
      </c>
      <c r="E188" s="30">
        <v>1</v>
      </c>
      <c r="F188" s="31"/>
      <c r="G188" s="30"/>
      <c r="H188" s="32"/>
      <c r="I188" s="32"/>
      <c r="J188" s="33">
        <v>1.0379</v>
      </c>
      <c r="K188" s="30"/>
      <c r="L188" s="34">
        <v>6266.75</v>
      </c>
      <c r="M188" s="34">
        <v>6511.4516666666595</v>
      </c>
      <c r="N188" s="35">
        <v>5968.3333333333303</v>
      </c>
      <c r="O188" s="36"/>
      <c r="P188" s="36"/>
      <c r="Q188" s="36"/>
      <c r="R188" s="36"/>
      <c r="S188" s="36"/>
      <c r="T188" s="36"/>
      <c r="U188" s="36"/>
      <c r="V188" s="36"/>
      <c r="W188" s="36"/>
      <c r="X188" s="36"/>
      <c r="Y188" s="36"/>
      <c r="Z188" s="36"/>
      <c r="AA188" s="37">
        <f t="shared" si="9"/>
        <v>3</v>
      </c>
      <c r="AB188" s="38">
        <f t="shared" si="10"/>
        <v>6248.85</v>
      </c>
      <c r="AC188" s="38">
        <f t="shared" si="11"/>
        <v>6248.85</v>
      </c>
      <c r="AD188" s="39">
        <f t="shared" si="12"/>
        <v>4.3528251188562264</v>
      </c>
    </row>
    <row r="189" spans="1:30">
      <c r="A189" s="27">
        <v>172</v>
      </c>
      <c r="B189" s="28" t="s">
        <v>408</v>
      </c>
      <c r="C189" s="28" t="s">
        <v>409</v>
      </c>
      <c r="D189" s="29" t="s">
        <v>66</v>
      </c>
      <c r="E189" s="30">
        <v>1</v>
      </c>
      <c r="F189" s="31"/>
      <c r="G189" s="30"/>
      <c r="H189" s="32"/>
      <c r="I189" s="32"/>
      <c r="J189" s="33">
        <v>1.0379</v>
      </c>
      <c r="K189" s="30"/>
      <c r="L189" s="34">
        <v>6303.5</v>
      </c>
      <c r="M189" s="34">
        <v>6549.6366666666599</v>
      </c>
      <c r="N189" s="35">
        <v>6003.3333333333303</v>
      </c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  <c r="AA189" s="37">
        <f t="shared" si="9"/>
        <v>3</v>
      </c>
      <c r="AB189" s="38">
        <f t="shared" si="10"/>
        <v>6285.49</v>
      </c>
      <c r="AC189" s="38">
        <f t="shared" si="11"/>
        <v>6285.49</v>
      </c>
      <c r="AD189" s="39">
        <f t="shared" si="12"/>
        <v>4.3528286017596036</v>
      </c>
    </row>
    <row r="190" spans="1:30">
      <c r="A190" s="27">
        <v>173</v>
      </c>
      <c r="B190" s="28" t="s">
        <v>410</v>
      </c>
      <c r="C190" s="28" t="s">
        <v>411</v>
      </c>
      <c r="D190" s="29" t="s">
        <v>66</v>
      </c>
      <c r="E190" s="30">
        <v>1</v>
      </c>
      <c r="F190" s="31"/>
      <c r="G190" s="30"/>
      <c r="H190" s="32"/>
      <c r="I190" s="32"/>
      <c r="J190" s="33">
        <v>1.0379</v>
      </c>
      <c r="K190" s="30"/>
      <c r="L190" s="34">
        <v>6266.75</v>
      </c>
      <c r="M190" s="34">
        <v>6511.4516666666595</v>
      </c>
      <c r="N190" s="35">
        <v>5968.3333333333303</v>
      </c>
      <c r="O190" s="36"/>
      <c r="P190" s="36"/>
      <c r="Q190" s="36"/>
      <c r="R190" s="36"/>
      <c r="S190" s="36"/>
      <c r="T190" s="36"/>
      <c r="U190" s="36"/>
      <c r="V190" s="36"/>
      <c r="W190" s="36"/>
      <c r="X190" s="36"/>
      <c r="Y190" s="36"/>
      <c r="Z190" s="36"/>
      <c r="AA190" s="37">
        <f t="shared" si="9"/>
        <v>3</v>
      </c>
      <c r="AB190" s="38">
        <f t="shared" si="10"/>
        <v>6248.85</v>
      </c>
      <c r="AC190" s="38">
        <f t="shared" si="11"/>
        <v>6248.85</v>
      </c>
      <c r="AD190" s="39">
        <f t="shared" si="12"/>
        <v>4.3528251188562264</v>
      </c>
    </row>
    <row r="191" spans="1:30">
      <c r="A191" s="27">
        <v>174</v>
      </c>
      <c r="B191" s="28" t="s">
        <v>412</v>
      </c>
      <c r="C191" s="28" t="s">
        <v>413</v>
      </c>
      <c r="D191" s="29" t="s">
        <v>66</v>
      </c>
      <c r="E191" s="30">
        <v>1</v>
      </c>
      <c r="F191" s="31"/>
      <c r="G191" s="30"/>
      <c r="H191" s="32"/>
      <c r="I191" s="32"/>
      <c r="J191" s="33">
        <v>1.0379</v>
      </c>
      <c r="K191" s="30"/>
      <c r="L191" s="34">
        <v>4919.25</v>
      </c>
      <c r="M191" s="34">
        <v>5111.335</v>
      </c>
      <c r="N191" s="35">
        <v>4685</v>
      </c>
      <c r="O191" s="36"/>
      <c r="P191" s="36"/>
      <c r="Q191" s="36"/>
      <c r="R191" s="36"/>
      <c r="S191" s="36"/>
      <c r="T191" s="36"/>
      <c r="U191" s="36"/>
      <c r="V191" s="36"/>
      <c r="W191" s="36"/>
      <c r="X191" s="36"/>
      <c r="Y191" s="36"/>
      <c r="Z191" s="36"/>
      <c r="AA191" s="37">
        <f t="shared" si="9"/>
        <v>3</v>
      </c>
      <c r="AB191" s="38">
        <f t="shared" si="10"/>
        <v>4905.2</v>
      </c>
      <c r="AC191" s="38">
        <f t="shared" si="11"/>
        <v>4905.2</v>
      </c>
      <c r="AD191" s="39">
        <f t="shared" si="12"/>
        <v>4.3528241648067967</v>
      </c>
    </row>
    <row r="192" spans="1:30">
      <c r="A192" s="27">
        <v>175</v>
      </c>
      <c r="B192" s="28" t="s">
        <v>414</v>
      </c>
      <c r="C192" s="28" t="s">
        <v>415</v>
      </c>
      <c r="D192" s="29" t="s">
        <v>66</v>
      </c>
      <c r="E192" s="30">
        <v>1</v>
      </c>
      <c r="F192" s="31"/>
      <c r="G192" s="30"/>
      <c r="H192" s="32"/>
      <c r="I192" s="32"/>
      <c r="J192" s="33">
        <v>1.0379</v>
      </c>
      <c r="K192" s="30"/>
      <c r="L192" s="34">
        <v>6266.75</v>
      </c>
      <c r="M192" s="34">
        <v>6511.4516666666595</v>
      </c>
      <c r="N192" s="35">
        <v>5968.3333333333303</v>
      </c>
      <c r="O192" s="36"/>
      <c r="P192" s="36"/>
      <c r="Q192" s="36"/>
      <c r="R192" s="36"/>
      <c r="S192" s="36"/>
      <c r="T192" s="36"/>
      <c r="U192" s="36"/>
      <c r="V192" s="36"/>
      <c r="W192" s="36"/>
      <c r="X192" s="36"/>
      <c r="Y192" s="36"/>
      <c r="Z192" s="36"/>
      <c r="AA192" s="37">
        <f t="shared" si="9"/>
        <v>3</v>
      </c>
      <c r="AB192" s="38">
        <f t="shared" si="10"/>
        <v>6248.85</v>
      </c>
      <c r="AC192" s="38">
        <f t="shared" si="11"/>
        <v>6248.85</v>
      </c>
      <c r="AD192" s="39">
        <f t="shared" si="12"/>
        <v>4.3528251188562264</v>
      </c>
    </row>
    <row r="193" spans="1:30">
      <c r="A193" s="27">
        <v>176</v>
      </c>
      <c r="B193" s="28" t="s">
        <v>416</v>
      </c>
      <c r="C193" s="28" t="s">
        <v>417</v>
      </c>
      <c r="D193" s="29" t="s">
        <v>66</v>
      </c>
      <c r="E193" s="30">
        <v>1</v>
      </c>
      <c r="F193" s="31"/>
      <c r="G193" s="30"/>
      <c r="H193" s="32"/>
      <c r="I193" s="32"/>
      <c r="J193" s="33">
        <v>1.0379</v>
      </c>
      <c r="K193" s="30"/>
      <c r="L193" s="34">
        <v>6273.75</v>
      </c>
      <c r="M193" s="34">
        <v>6518.7250000000004</v>
      </c>
      <c r="N193" s="35">
        <v>5975</v>
      </c>
      <c r="O193" s="36"/>
      <c r="P193" s="36"/>
      <c r="Q193" s="36"/>
      <c r="R193" s="36"/>
      <c r="S193" s="36"/>
      <c r="T193" s="36"/>
      <c r="U193" s="36"/>
      <c r="V193" s="36"/>
      <c r="W193" s="36"/>
      <c r="X193" s="36"/>
      <c r="Y193" s="36"/>
      <c r="Z193" s="36"/>
      <c r="AA193" s="37">
        <f t="shared" si="9"/>
        <v>3</v>
      </c>
      <c r="AB193" s="38">
        <f t="shared" si="10"/>
        <v>6255.83</v>
      </c>
      <c r="AC193" s="38">
        <f t="shared" si="11"/>
        <v>6255.83</v>
      </c>
      <c r="AD193" s="39">
        <f t="shared" si="12"/>
        <v>4.3528251227423382</v>
      </c>
    </row>
    <row r="194" spans="1:30">
      <c r="A194" s="27">
        <v>177</v>
      </c>
      <c r="B194" s="28" t="s">
        <v>418</v>
      </c>
      <c r="C194" s="28" t="s">
        <v>419</v>
      </c>
      <c r="D194" s="29" t="s">
        <v>66</v>
      </c>
      <c r="E194" s="30">
        <v>1</v>
      </c>
      <c r="F194" s="31"/>
      <c r="G194" s="30"/>
      <c r="H194" s="32"/>
      <c r="I194" s="32"/>
      <c r="J194" s="33">
        <v>1.0379</v>
      </c>
      <c r="K194" s="30"/>
      <c r="L194" s="34">
        <v>6288.625</v>
      </c>
      <c r="M194" s="34">
        <v>6534.1808333333402</v>
      </c>
      <c r="N194" s="35">
        <v>5989.1666666666697</v>
      </c>
      <c r="O194" s="36"/>
      <c r="P194" s="36"/>
      <c r="Q194" s="36"/>
      <c r="R194" s="36"/>
      <c r="S194" s="36"/>
      <c r="T194" s="36"/>
      <c r="U194" s="36"/>
      <c r="V194" s="36"/>
      <c r="W194" s="36"/>
      <c r="X194" s="36"/>
      <c r="Y194" s="36"/>
      <c r="Z194" s="36"/>
      <c r="AA194" s="37">
        <f t="shared" si="9"/>
        <v>3</v>
      </c>
      <c r="AB194" s="38">
        <f t="shared" si="10"/>
        <v>6270.66</v>
      </c>
      <c r="AC194" s="38">
        <f t="shared" si="11"/>
        <v>6270.66</v>
      </c>
      <c r="AD194" s="39">
        <f t="shared" si="12"/>
        <v>4.3528268663645822</v>
      </c>
    </row>
    <row r="195" spans="1:30">
      <c r="A195" s="27">
        <v>178</v>
      </c>
      <c r="B195" s="28" t="s">
        <v>420</v>
      </c>
      <c r="C195" s="28" t="s">
        <v>421</v>
      </c>
      <c r="D195" s="29" t="s">
        <v>66</v>
      </c>
      <c r="E195" s="30">
        <v>1</v>
      </c>
      <c r="F195" s="31"/>
      <c r="G195" s="30"/>
      <c r="H195" s="32"/>
      <c r="I195" s="32"/>
      <c r="J195" s="33">
        <v>1.0379</v>
      </c>
      <c r="K195" s="30"/>
      <c r="L195" s="34">
        <v>4919.25</v>
      </c>
      <c r="M195" s="34">
        <v>5111.335</v>
      </c>
      <c r="N195" s="35">
        <v>4685</v>
      </c>
      <c r="O195" s="36"/>
      <c r="P195" s="36"/>
      <c r="Q195" s="36"/>
      <c r="R195" s="36"/>
      <c r="S195" s="36"/>
      <c r="T195" s="36"/>
      <c r="U195" s="36"/>
      <c r="V195" s="36"/>
      <c r="W195" s="36"/>
      <c r="X195" s="36"/>
      <c r="Y195" s="36"/>
      <c r="Z195" s="36"/>
      <c r="AA195" s="37">
        <f t="shared" si="9"/>
        <v>3</v>
      </c>
      <c r="AB195" s="38">
        <f t="shared" si="10"/>
        <v>4905.2</v>
      </c>
      <c r="AC195" s="38">
        <f t="shared" si="11"/>
        <v>4905.2</v>
      </c>
      <c r="AD195" s="39">
        <f t="shared" si="12"/>
        <v>4.3528241648067967</v>
      </c>
    </row>
    <row r="196" spans="1:30">
      <c r="A196" s="27">
        <v>179</v>
      </c>
      <c r="B196" s="28" t="s">
        <v>422</v>
      </c>
      <c r="C196" s="28" t="s">
        <v>423</v>
      </c>
      <c r="D196" s="29" t="s">
        <v>66</v>
      </c>
      <c r="E196" s="30">
        <v>1</v>
      </c>
      <c r="F196" s="31"/>
      <c r="G196" s="30"/>
      <c r="H196" s="32"/>
      <c r="I196" s="32"/>
      <c r="J196" s="33">
        <v>1.0379</v>
      </c>
      <c r="K196" s="30"/>
      <c r="L196" s="34">
        <v>673.75</v>
      </c>
      <c r="M196" s="34">
        <v>700.05833333333396</v>
      </c>
      <c r="N196" s="35">
        <v>641.66666666666697</v>
      </c>
      <c r="O196" s="36"/>
      <c r="P196" s="36"/>
      <c r="Q196" s="36"/>
      <c r="R196" s="36"/>
      <c r="S196" s="36"/>
      <c r="T196" s="36"/>
      <c r="U196" s="36"/>
      <c r="V196" s="36"/>
      <c r="W196" s="36"/>
      <c r="X196" s="36"/>
      <c r="Y196" s="36"/>
      <c r="Z196" s="36"/>
      <c r="AA196" s="37">
        <f t="shared" si="9"/>
        <v>3</v>
      </c>
      <c r="AB196" s="38">
        <f t="shared" si="10"/>
        <v>671.83</v>
      </c>
      <c r="AC196" s="38">
        <f t="shared" si="11"/>
        <v>671.83</v>
      </c>
      <c r="AD196" s="39">
        <f t="shared" si="12"/>
        <v>4.3527962064472137</v>
      </c>
    </row>
    <row r="197" spans="1:30">
      <c r="A197" s="27">
        <v>180</v>
      </c>
      <c r="B197" s="28" t="s">
        <v>424</v>
      </c>
      <c r="C197" s="28" t="s">
        <v>425</v>
      </c>
      <c r="D197" s="29" t="s">
        <v>66</v>
      </c>
      <c r="E197" s="30">
        <v>1</v>
      </c>
      <c r="F197" s="31"/>
      <c r="G197" s="30"/>
      <c r="H197" s="32"/>
      <c r="I197" s="32"/>
      <c r="J197" s="33">
        <v>1.0379</v>
      </c>
      <c r="K197" s="30"/>
      <c r="L197" s="34">
        <v>1347.5</v>
      </c>
      <c r="M197" s="34">
        <v>1400.11666666666</v>
      </c>
      <c r="N197" s="35">
        <v>1283.3333333333301</v>
      </c>
      <c r="O197" s="36"/>
      <c r="P197" s="36"/>
      <c r="Q197" s="36"/>
      <c r="R197" s="36"/>
      <c r="S197" s="36"/>
      <c r="T197" s="36"/>
      <c r="U197" s="36"/>
      <c r="V197" s="36"/>
      <c r="W197" s="36"/>
      <c r="X197" s="36"/>
      <c r="Y197" s="36"/>
      <c r="Z197" s="36"/>
      <c r="AA197" s="37">
        <f t="shared" si="9"/>
        <v>3</v>
      </c>
      <c r="AB197" s="38">
        <f t="shared" si="10"/>
        <v>1343.65</v>
      </c>
      <c r="AC197" s="38">
        <f t="shared" si="11"/>
        <v>1343.65</v>
      </c>
      <c r="AD197" s="39">
        <f t="shared" si="12"/>
        <v>4.3528286017600299</v>
      </c>
    </row>
    <row r="198" spans="1:30">
      <c r="A198" s="27">
        <v>181</v>
      </c>
      <c r="B198" s="28" t="s">
        <v>426</v>
      </c>
      <c r="C198" s="28" t="s">
        <v>427</v>
      </c>
      <c r="D198" s="29" t="s">
        <v>66</v>
      </c>
      <c r="E198" s="30">
        <v>1</v>
      </c>
      <c r="F198" s="31"/>
      <c r="G198" s="30"/>
      <c r="H198" s="32"/>
      <c r="I198" s="32"/>
      <c r="J198" s="33">
        <v>1.0379</v>
      </c>
      <c r="K198" s="30"/>
      <c r="L198" s="34">
        <v>1789.375</v>
      </c>
      <c r="M198" s="34">
        <v>1859.24583333334</v>
      </c>
      <c r="N198" s="35">
        <v>1704.1666666666699</v>
      </c>
      <c r="O198" s="36"/>
      <c r="P198" s="36"/>
      <c r="Q198" s="36"/>
      <c r="R198" s="36"/>
      <c r="S198" s="36"/>
      <c r="T198" s="36"/>
      <c r="U198" s="36"/>
      <c r="V198" s="36"/>
      <c r="W198" s="36"/>
      <c r="X198" s="36"/>
      <c r="Y198" s="36"/>
      <c r="Z198" s="36"/>
      <c r="AA198" s="37">
        <f t="shared" si="9"/>
        <v>3</v>
      </c>
      <c r="AB198" s="38">
        <f t="shared" si="10"/>
        <v>1784.27</v>
      </c>
      <c r="AC198" s="38">
        <f t="shared" si="11"/>
        <v>1784.27</v>
      </c>
      <c r="AD198" s="39">
        <f t="shared" si="12"/>
        <v>4.3528103050817162</v>
      </c>
    </row>
    <row r="199" spans="1:30">
      <c r="A199" s="27">
        <v>182</v>
      </c>
      <c r="B199" s="28" t="s">
        <v>428</v>
      </c>
      <c r="C199" s="28" t="s">
        <v>429</v>
      </c>
      <c r="D199" s="29" t="s">
        <v>66</v>
      </c>
      <c r="E199" s="30">
        <v>1</v>
      </c>
      <c r="F199" s="31"/>
      <c r="G199" s="30"/>
      <c r="H199" s="32"/>
      <c r="I199" s="32"/>
      <c r="J199" s="33">
        <v>1.0379</v>
      </c>
      <c r="K199" s="30"/>
      <c r="L199" s="34">
        <v>1122.625</v>
      </c>
      <c r="M199" s="34">
        <v>1166.4608333333399</v>
      </c>
      <c r="N199" s="35">
        <v>1069.1666666666699</v>
      </c>
      <c r="O199" s="36"/>
      <c r="P199" s="36"/>
      <c r="Q199" s="36"/>
      <c r="R199" s="36"/>
      <c r="S199" s="36"/>
      <c r="T199" s="36"/>
      <c r="U199" s="36"/>
      <c r="V199" s="36"/>
      <c r="W199" s="36"/>
      <c r="X199" s="36"/>
      <c r="Y199" s="36"/>
      <c r="Z199" s="36"/>
      <c r="AA199" s="37">
        <f t="shared" si="9"/>
        <v>3</v>
      </c>
      <c r="AB199" s="38">
        <f t="shared" si="10"/>
        <v>1119.42</v>
      </c>
      <c r="AC199" s="38">
        <f t="shared" si="11"/>
        <v>1119.42</v>
      </c>
      <c r="AD199" s="39">
        <f t="shared" si="12"/>
        <v>4.3528188805906831</v>
      </c>
    </row>
    <row r="200" spans="1:30" ht="25.5">
      <c r="A200" s="27">
        <v>183</v>
      </c>
      <c r="B200" s="28" t="s">
        <v>430</v>
      </c>
      <c r="C200" s="28" t="s">
        <v>431</v>
      </c>
      <c r="D200" s="29" t="s">
        <v>66</v>
      </c>
      <c r="E200" s="30">
        <v>1</v>
      </c>
      <c r="F200" s="31"/>
      <c r="G200" s="30"/>
      <c r="H200" s="32"/>
      <c r="I200" s="32"/>
      <c r="J200" s="33">
        <v>1.0379</v>
      </c>
      <c r="K200" s="30"/>
      <c r="L200" s="34">
        <v>2239.125</v>
      </c>
      <c r="M200" s="34">
        <v>2326.5574999999999</v>
      </c>
      <c r="N200" s="35">
        <v>2132.5</v>
      </c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  <c r="Z200" s="36"/>
      <c r="AA200" s="37">
        <f t="shared" si="9"/>
        <v>3</v>
      </c>
      <c r="AB200" s="38">
        <f t="shared" si="10"/>
        <v>2232.73</v>
      </c>
      <c r="AC200" s="38">
        <f t="shared" si="11"/>
        <v>2232.73</v>
      </c>
      <c r="AD200" s="39">
        <f t="shared" si="12"/>
        <v>4.3528237278736785</v>
      </c>
    </row>
    <row r="201" spans="1:30" ht="25.5">
      <c r="A201" s="27">
        <v>184</v>
      </c>
      <c r="B201" s="28" t="s">
        <v>432</v>
      </c>
      <c r="C201" s="28" t="s">
        <v>433</v>
      </c>
      <c r="D201" s="29" t="s">
        <v>66</v>
      </c>
      <c r="E201" s="30">
        <v>1</v>
      </c>
      <c r="F201" s="31"/>
      <c r="G201" s="30"/>
      <c r="H201" s="32"/>
      <c r="I201" s="32"/>
      <c r="J201" s="33">
        <v>1.0379</v>
      </c>
      <c r="K201" s="30"/>
      <c r="L201" s="34">
        <v>2909.375</v>
      </c>
      <c r="M201" s="34">
        <v>3022.9791666666601</v>
      </c>
      <c r="N201" s="35">
        <v>2770.8333333333298</v>
      </c>
      <c r="O201" s="36"/>
      <c r="P201" s="36"/>
      <c r="Q201" s="36"/>
      <c r="R201" s="36"/>
      <c r="S201" s="36"/>
      <c r="T201" s="36"/>
      <c r="U201" s="36"/>
      <c r="V201" s="36"/>
      <c r="W201" s="36"/>
      <c r="X201" s="36"/>
      <c r="Y201" s="36"/>
      <c r="Z201" s="36"/>
      <c r="AA201" s="37">
        <f t="shared" si="9"/>
        <v>3</v>
      </c>
      <c r="AB201" s="38">
        <f t="shared" si="10"/>
        <v>2901.07</v>
      </c>
      <c r="AC201" s="38">
        <f t="shared" si="11"/>
        <v>2901.07</v>
      </c>
      <c r="AD201" s="39">
        <f t="shared" si="12"/>
        <v>4.352817348595833</v>
      </c>
    </row>
    <row r="202" spans="1:30">
      <c r="A202" s="27">
        <v>185</v>
      </c>
      <c r="B202" s="28" t="s">
        <v>434</v>
      </c>
      <c r="C202" s="28" t="s">
        <v>435</v>
      </c>
      <c r="D202" s="29" t="s">
        <v>66</v>
      </c>
      <c r="E202" s="30">
        <v>1</v>
      </c>
      <c r="F202" s="31"/>
      <c r="G202" s="30"/>
      <c r="H202" s="32"/>
      <c r="I202" s="32"/>
      <c r="J202" s="33">
        <v>1.0379</v>
      </c>
      <c r="K202" s="30"/>
      <c r="L202" s="34">
        <v>6085.625</v>
      </c>
      <c r="M202" s="34">
        <v>6323.2541666666602</v>
      </c>
      <c r="N202" s="35">
        <v>5795.8333333333303</v>
      </c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  <c r="Z202" s="36"/>
      <c r="AA202" s="37">
        <f t="shared" si="9"/>
        <v>3</v>
      </c>
      <c r="AB202" s="38">
        <f t="shared" si="10"/>
        <v>6068.24</v>
      </c>
      <c r="AC202" s="38">
        <f t="shared" si="11"/>
        <v>6068.24</v>
      </c>
      <c r="AD202" s="39">
        <f t="shared" si="12"/>
        <v>4.3528268084766744</v>
      </c>
    </row>
    <row r="203" spans="1:30">
      <c r="A203" s="27">
        <v>186</v>
      </c>
      <c r="B203" s="28" t="s">
        <v>436</v>
      </c>
      <c r="C203" s="28" t="s">
        <v>437</v>
      </c>
      <c r="D203" s="29" t="s">
        <v>66</v>
      </c>
      <c r="E203" s="30">
        <v>1</v>
      </c>
      <c r="F203" s="31"/>
      <c r="G203" s="30"/>
      <c r="H203" s="32"/>
      <c r="I203" s="32"/>
      <c r="J203" s="33">
        <v>1.0379</v>
      </c>
      <c r="K203" s="30"/>
      <c r="L203" s="34">
        <v>5966.625</v>
      </c>
      <c r="M203" s="34">
        <v>6199.6075000000001</v>
      </c>
      <c r="N203" s="35">
        <v>5682.5</v>
      </c>
      <c r="O203" s="36"/>
      <c r="P203" s="36"/>
      <c r="Q203" s="36"/>
      <c r="R203" s="36"/>
      <c r="S203" s="36"/>
      <c r="T203" s="36"/>
      <c r="U203" s="36"/>
      <c r="V203" s="36"/>
      <c r="W203" s="36"/>
      <c r="X203" s="36"/>
      <c r="Y203" s="36"/>
      <c r="Z203" s="36"/>
      <c r="AA203" s="37">
        <f t="shared" si="9"/>
        <v>3</v>
      </c>
      <c r="AB203" s="38">
        <f t="shared" si="10"/>
        <v>5949.58</v>
      </c>
      <c r="AC203" s="38">
        <f t="shared" si="11"/>
        <v>5949.58</v>
      </c>
      <c r="AD203" s="39">
        <f t="shared" si="12"/>
        <v>4.3528267727114347</v>
      </c>
    </row>
    <row r="204" spans="1:30">
      <c r="A204" s="27">
        <v>187</v>
      </c>
      <c r="B204" s="28" t="s">
        <v>438</v>
      </c>
      <c r="C204" s="28" t="s">
        <v>439</v>
      </c>
      <c r="D204" s="29" t="s">
        <v>66</v>
      </c>
      <c r="E204" s="30">
        <v>1</v>
      </c>
      <c r="F204" s="31"/>
      <c r="G204" s="30"/>
      <c r="H204" s="32"/>
      <c r="I204" s="32"/>
      <c r="J204" s="33">
        <v>1.0379</v>
      </c>
      <c r="K204" s="30"/>
      <c r="L204" s="34">
        <v>673.75</v>
      </c>
      <c r="M204" s="34">
        <v>700.05833333333396</v>
      </c>
      <c r="N204" s="35">
        <v>641.66666666666697</v>
      </c>
      <c r="O204" s="36"/>
      <c r="P204" s="36"/>
      <c r="Q204" s="36"/>
      <c r="R204" s="36"/>
      <c r="S204" s="36"/>
      <c r="T204" s="36"/>
      <c r="U204" s="36"/>
      <c r="V204" s="36"/>
      <c r="W204" s="36"/>
      <c r="X204" s="36"/>
      <c r="Y204" s="36"/>
      <c r="Z204" s="36"/>
      <c r="AA204" s="37">
        <f t="shared" si="9"/>
        <v>3</v>
      </c>
      <c r="AB204" s="38">
        <f t="shared" si="10"/>
        <v>671.83</v>
      </c>
      <c r="AC204" s="38">
        <f t="shared" si="11"/>
        <v>671.83</v>
      </c>
      <c r="AD204" s="39">
        <f t="shared" si="12"/>
        <v>4.3527962064472137</v>
      </c>
    </row>
    <row r="205" spans="1:30">
      <c r="A205" s="27">
        <v>188</v>
      </c>
      <c r="B205" s="28" t="s">
        <v>440</v>
      </c>
      <c r="C205" s="28" t="s">
        <v>441</v>
      </c>
      <c r="D205" s="29" t="s">
        <v>66</v>
      </c>
      <c r="E205" s="30">
        <v>1</v>
      </c>
      <c r="F205" s="31"/>
      <c r="G205" s="30"/>
      <c r="H205" s="32"/>
      <c r="I205" s="32"/>
      <c r="J205" s="33">
        <v>1.0379</v>
      </c>
      <c r="K205" s="30"/>
      <c r="L205" s="34">
        <v>673.75</v>
      </c>
      <c r="M205" s="34">
        <v>700.05833333333396</v>
      </c>
      <c r="N205" s="35">
        <v>641.66666666666697</v>
      </c>
      <c r="O205" s="36"/>
      <c r="P205" s="36"/>
      <c r="Q205" s="36"/>
      <c r="R205" s="36"/>
      <c r="S205" s="36"/>
      <c r="T205" s="36"/>
      <c r="U205" s="36"/>
      <c r="V205" s="36"/>
      <c r="W205" s="36"/>
      <c r="X205" s="36"/>
      <c r="Y205" s="36"/>
      <c r="Z205" s="36"/>
      <c r="AA205" s="37">
        <f t="shared" si="9"/>
        <v>3</v>
      </c>
      <c r="AB205" s="38">
        <f t="shared" si="10"/>
        <v>671.83</v>
      </c>
      <c r="AC205" s="38">
        <f t="shared" si="11"/>
        <v>671.83</v>
      </c>
      <c r="AD205" s="39">
        <f t="shared" si="12"/>
        <v>4.3527962064472137</v>
      </c>
    </row>
    <row r="206" spans="1:30">
      <c r="A206" s="27">
        <v>189</v>
      </c>
      <c r="B206" s="28" t="s">
        <v>442</v>
      </c>
      <c r="C206" s="28" t="s">
        <v>443</v>
      </c>
      <c r="D206" s="29" t="s">
        <v>66</v>
      </c>
      <c r="E206" s="30">
        <v>1</v>
      </c>
      <c r="F206" s="31"/>
      <c r="G206" s="30"/>
      <c r="H206" s="32"/>
      <c r="I206" s="32"/>
      <c r="J206" s="33">
        <v>1.0379</v>
      </c>
      <c r="K206" s="30"/>
      <c r="L206" s="34">
        <v>2688</v>
      </c>
      <c r="M206" s="34">
        <v>2792.96</v>
      </c>
      <c r="N206" s="35">
        <v>2560</v>
      </c>
      <c r="O206" s="36"/>
      <c r="P206" s="36"/>
      <c r="Q206" s="36"/>
      <c r="R206" s="36"/>
      <c r="S206" s="36"/>
      <c r="T206" s="36"/>
      <c r="U206" s="36"/>
      <c r="V206" s="36"/>
      <c r="W206" s="36"/>
      <c r="X206" s="36"/>
      <c r="Y206" s="36"/>
      <c r="Z206" s="36"/>
      <c r="AA206" s="37">
        <f t="shared" si="9"/>
        <v>3</v>
      </c>
      <c r="AB206" s="38">
        <f t="shared" si="10"/>
        <v>2680.32</v>
      </c>
      <c r="AC206" s="38">
        <f t="shared" si="11"/>
        <v>2680.32</v>
      </c>
      <c r="AD206" s="39">
        <f t="shared" si="12"/>
        <v>4.352828601759513</v>
      </c>
    </row>
    <row r="207" spans="1:30">
      <c r="A207" s="27">
        <v>190</v>
      </c>
      <c r="B207" s="28" t="s">
        <v>444</v>
      </c>
      <c r="C207" s="28" t="s">
        <v>445</v>
      </c>
      <c r="D207" s="29" t="s">
        <v>66</v>
      </c>
      <c r="E207" s="30">
        <v>1</v>
      </c>
      <c r="F207" s="31"/>
      <c r="G207" s="30"/>
      <c r="H207" s="32"/>
      <c r="I207" s="32"/>
      <c r="J207" s="33">
        <v>1.0379</v>
      </c>
      <c r="K207" s="30"/>
      <c r="L207" s="34">
        <v>1122.625</v>
      </c>
      <c r="M207" s="34">
        <v>1166.4608333333399</v>
      </c>
      <c r="N207" s="35">
        <v>1069.1666666666699</v>
      </c>
      <c r="O207" s="36"/>
      <c r="P207" s="36"/>
      <c r="Q207" s="36"/>
      <c r="R207" s="36"/>
      <c r="S207" s="36"/>
      <c r="T207" s="36"/>
      <c r="U207" s="36"/>
      <c r="V207" s="36"/>
      <c r="W207" s="36"/>
      <c r="X207" s="36"/>
      <c r="Y207" s="36"/>
      <c r="Z207" s="36"/>
      <c r="AA207" s="37">
        <f t="shared" si="9"/>
        <v>3</v>
      </c>
      <c r="AB207" s="38">
        <f t="shared" si="10"/>
        <v>1119.42</v>
      </c>
      <c r="AC207" s="38">
        <f t="shared" si="11"/>
        <v>1119.42</v>
      </c>
      <c r="AD207" s="39">
        <f t="shared" si="12"/>
        <v>4.3528188805906831</v>
      </c>
    </row>
    <row r="208" spans="1:30">
      <c r="A208" s="27">
        <v>191</v>
      </c>
      <c r="B208" s="28" t="s">
        <v>446</v>
      </c>
      <c r="C208" s="28" t="s">
        <v>447</v>
      </c>
      <c r="D208" s="29" t="s">
        <v>66</v>
      </c>
      <c r="E208" s="30">
        <v>1</v>
      </c>
      <c r="F208" s="31"/>
      <c r="G208" s="30"/>
      <c r="H208" s="32"/>
      <c r="I208" s="32"/>
      <c r="J208" s="33">
        <v>1.0379</v>
      </c>
      <c r="K208" s="30"/>
      <c r="L208" s="34">
        <v>746.375</v>
      </c>
      <c r="M208" s="34">
        <v>775.51916666666602</v>
      </c>
      <c r="N208" s="35">
        <v>710.83333333333303</v>
      </c>
      <c r="O208" s="36"/>
      <c r="P208" s="36"/>
      <c r="Q208" s="36"/>
      <c r="R208" s="36"/>
      <c r="S208" s="36"/>
      <c r="T208" s="36"/>
      <c r="U208" s="36"/>
      <c r="V208" s="36"/>
      <c r="W208" s="36"/>
      <c r="X208" s="36"/>
      <c r="Y208" s="36"/>
      <c r="Z208" s="36"/>
      <c r="AA208" s="37">
        <f t="shared" si="9"/>
        <v>3</v>
      </c>
      <c r="AB208" s="38">
        <f t="shared" si="10"/>
        <v>744.25</v>
      </c>
      <c r="AC208" s="38">
        <f t="shared" si="11"/>
        <v>744.25</v>
      </c>
      <c r="AD208" s="39">
        <f t="shared" si="12"/>
        <v>4.3527847371786539</v>
      </c>
    </row>
    <row r="209" spans="1:30">
      <c r="A209" s="27">
        <v>192</v>
      </c>
      <c r="B209" s="28" t="s">
        <v>448</v>
      </c>
      <c r="C209" s="28" t="s">
        <v>449</v>
      </c>
      <c r="D209" s="29" t="s">
        <v>66</v>
      </c>
      <c r="E209" s="30">
        <v>1</v>
      </c>
      <c r="F209" s="31"/>
      <c r="G209" s="30"/>
      <c r="H209" s="32"/>
      <c r="I209" s="32"/>
      <c r="J209" s="33">
        <v>1.0379</v>
      </c>
      <c r="K209" s="30"/>
      <c r="L209" s="34">
        <v>673.75</v>
      </c>
      <c r="M209" s="34">
        <v>700.05833333333396</v>
      </c>
      <c r="N209" s="35">
        <v>641.66666666666697</v>
      </c>
      <c r="O209" s="36"/>
      <c r="P209" s="36"/>
      <c r="Q209" s="36"/>
      <c r="R209" s="36"/>
      <c r="S209" s="36"/>
      <c r="T209" s="36"/>
      <c r="U209" s="36"/>
      <c r="V209" s="36"/>
      <c r="W209" s="36"/>
      <c r="X209" s="36"/>
      <c r="Y209" s="36"/>
      <c r="Z209" s="36"/>
      <c r="AA209" s="37">
        <f t="shared" si="9"/>
        <v>3</v>
      </c>
      <c r="AB209" s="38">
        <f t="shared" si="10"/>
        <v>671.83</v>
      </c>
      <c r="AC209" s="38">
        <f t="shared" si="11"/>
        <v>671.83</v>
      </c>
      <c r="AD209" s="39">
        <f t="shared" si="12"/>
        <v>4.3527962064472137</v>
      </c>
    </row>
    <row r="210" spans="1:30">
      <c r="A210" s="27">
        <v>193</v>
      </c>
      <c r="B210" s="28" t="s">
        <v>450</v>
      </c>
      <c r="C210" s="28" t="s">
        <v>451</v>
      </c>
      <c r="D210" s="29" t="s">
        <v>66</v>
      </c>
      <c r="E210" s="30">
        <v>1</v>
      </c>
      <c r="F210" s="31"/>
      <c r="G210" s="30"/>
      <c r="H210" s="32"/>
      <c r="I210" s="32"/>
      <c r="J210" s="33">
        <v>1.0379</v>
      </c>
      <c r="K210" s="30"/>
      <c r="L210" s="34">
        <v>746.375</v>
      </c>
      <c r="M210" s="34">
        <v>775.51916666666602</v>
      </c>
      <c r="N210" s="35">
        <v>710.83333333333303</v>
      </c>
      <c r="O210" s="36"/>
      <c r="P210" s="36"/>
      <c r="Q210" s="36"/>
      <c r="R210" s="36"/>
      <c r="S210" s="36"/>
      <c r="T210" s="36"/>
      <c r="U210" s="36"/>
      <c r="V210" s="36"/>
      <c r="W210" s="36"/>
      <c r="X210" s="36"/>
      <c r="Y210" s="36"/>
      <c r="Z210" s="36"/>
      <c r="AA210" s="37">
        <f t="shared" ref="AA210:AA273" si="13">COUNTIF(K210:Z210,"&gt;0")</f>
        <v>3</v>
      </c>
      <c r="AB210" s="38">
        <f t="shared" ref="AB210:AB273" si="14">CEILING(SUM(K210:Z210)/COUNTIF(K210:Z210,"&gt;0"),0.01)</f>
        <v>744.25</v>
      </c>
      <c r="AC210" s="38">
        <f t="shared" ref="AC210:AC273" si="15">AB210*E210</f>
        <v>744.25</v>
      </c>
      <c r="AD210" s="39">
        <f t="shared" ref="AD210:AD273" si="16">STDEV(K210:Z210)/AB210*100</f>
        <v>4.3527847371786539</v>
      </c>
    </row>
    <row r="211" spans="1:30">
      <c r="A211" s="27">
        <v>194</v>
      </c>
      <c r="B211" s="28" t="s">
        <v>452</v>
      </c>
      <c r="C211" s="28" t="s">
        <v>453</v>
      </c>
      <c r="D211" s="29" t="s">
        <v>66</v>
      </c>
      <c r="E211" s="30">
        <v>1</v>
      </c>
      <c r="F211" s="31"/>
      <c r="G211" s="30"/>
      <c r="H211" s="32"/>
      <c r="I211" s="32"/>
      <c r="J211" s="33">
        <v>1.0379</v>
      </c>
      <c r="K211" s="30"/>
      <c r="L211" s="34">
        <v>1159.375</v>
      </c>
      <c r="M211" s="34">
        <v>1204.6458333333401</v>
      </c>
      <c r="N211" s="35">
        <v>1104.1666666666699</v>
      </c>
      <c r="O211" s="36"/>
      <c r="P211" s="36"/>
      <c r="Q211" s="36"/>
      <c r="R211" s="36"/>
      <c r="S211" s="36"/>
      <c r="T211" s="36"/>
      <c r="U211" s="36"/>
      <c r="V211" s="36"/>
      <c r="W211" s="36"/>
      <c r="X211" s="36"/>
      <c r="Y211" s="36"/>
      <c r="Z211" s="36"/>
      <c r="AA211" s="37">
        <f t="shared" si="13"/>
        <v>3</v>
      </c>
      <c r="AB211" s="38">
        <f t="shared" si="14"/>
        <v>1156.07</v>
      </c>
      <c r="AC211" s="38">
        <f t="shared" si="15"/>
        <v>1156.07</v>
      </c>
      <c r="AD211" s="39">
        <f t="shared" si="16"/>
        <v>4.3528003627998562</v>
      </c>
    </row>
    <row r="212" spans="1:30">
      <c r="A212" s="27">
        <v>195</v>
      </c>
      <c r="B212" s="28" t="s">
        <v>454</v>
      </c>
      <c r="C212" s="28" t="s">
        <v>455</v>
      </c>
      <c r="D212" s="29" t="s">
        <v>66</v>
      </c>
      <c r="E212" s="30">
        <v>1</v>
      </c>
      <c r="F212" s="31"/>
      <c r="G212" s="30"/>
      <c r="H212" s="32"/>
      <c r="I212" s="32"/>
      <c r="J212" s="33">
        <v>1.0379</v>
      </c>
      <c r="K212" s="30"/>
      <c r="L212" s="34">
        <v>1225</v>
      </c>
      <c r="M212" s="34">
        <v>1189.19</v>
      </c>
      <c r="N212" s="35">
        <v>1090</v>
      </c>
      <c r="O212" s="36"/>
      <c r="P212" s="36"/>
      <c r="Q212" s="36"/>
      <c r="R212" s="36"/>
      <c r="S212" s="36"/>
      <c r="T212" s="36"/>
      <c r="U212" s="36"/>
      <c r="V212" s="36"/>
      <c r="W212" s="36"/>
      <c r="X212" s="36"/>
      <c r="Y212" s="36"/>
      <c r="Z212" s="36"/>
      <c r="AA212" s="37">
        <f t="shared" si="13"/>
        <v>3</v>
      </c>
      <c r="AB212" s="38">
        <f t="shared" si="14"/>
        <v>1168.07</v>
      </c>
      <c r="AC212" s="38">
        <f t="shared" si="15"/>
        <v>1168.07</v>
      </c>
      <c r="AD212" s="39">
        <f t="shared" si="16"/>
        <v>5.9872866589150853</v>
      </c>
    </row>
    <row r="213" spans="1:30">
      <c r="A213" s="27">
        <v>196</v>
      </c>
      <c r="B213" s="28" t="s">
        <v>456</v>
      </c>
      <c r="C213" s="28" t="s">
        <v>457</v>
      </c>
      <c r="D213" s="29" t="s">
        <v>66</v>
      </c>
      <c r="E213" s="30">
        <v>1</v>
      </c>
      <c r="F213" s="31"/>
      <c r="G213" s="30"/>
      <c r="H213" s="32"/>
      <c r="I213" s="32"/>
      <c r="J213" s="33">
        <v>1.0379</v>
      </c>
      <c r="K213" s="30"/>
      <c r="L213" s="34">
        <v>1653.3333333333301</v>
      </c>
      <c r="M213" s="34">
        <v>1656.50166666666</v>
      </c>
      <c r="N213" s="35">
        <v>1518.3333333333301</v>
      </c>
      <c r="O213" s="36"/>
      <c r="P213" s="36"/>
      <c r="Q213" s="36"/>
      <c r="R213" s="36"/>
      <c r="S213" s="36"/>
      <c r="T213" s="36"/>
      <c r="U213" s="36"/>
      <c r="V213" s="36"/>
      <c r="W213" s="36"/>
      <c r="X213" s="36"/>
      <c r="Y213" s="36"/>
      <c r="Z213" s="36"/>
      <c r="AA213" s="37">
        <f t="shared" si="13"/>
        <v>3</v>
      </c>
      <c r="AB213" s="38">
        <f t="shared" si="14"/>
        <v>1609.39</v>
      </c>
      <c r="AC213" s="38">
        <f t="shared" si="15"/>
        <v>1609.39</v>
      </c>
      <c r="AD213" s="39">
        <f t="shared" si="16"/>
        <v>4.9007894949268875</v>
      </c>
    </row>
    <row r="214" spans="1:30">
      <c r="A214" s="27">
        <v>197</v>
      </c>
      <c r="B214" s="28" t="s">
        <v>458</v>
      </c>
      <c r="C214" s="28" t="s">
        <v>459</v>
      </c>
      <c r="D214" s="29" t="s">
        <v>66</v>
      </c>
      <c r="E214" s="30">
        <v>1</v>
      </c>
      <c r="F214" s="31"/>
      <c r="G214" s="30"/>
      <c r="H214" s="32"/>
      <c r="I214" s="32"/>
      <c r="J214" s="33">
        <v>1.0379</v>
      </c>
      <c r="K214" s="30"/>
      <c r="L214" s="34">
        <v>7806.6666666666697</v>
      </c>
      <c r="M214" s="34">
        <v>8592.2666666666701</v>
      </c>
      <c r="N214" s="35">
        <v>7671.6666666666697</v>
      </c>
      <c r="O214" s="36"/>
      <c r="P214" s="36"/>
      <c r="Q214" s="36"/>
      <c r="R214" s="36"/>
      <c r="S214" s="36"/>
      <c r="T214" s="36"/>
      <c r="U214" s="36"/>
      <c r="V214" s="36"/>
      <c r="W214" s="36"/>
      <c r="X214" s="36"/>
      <c r="Y214" s="36"/>
      <c r="Z214" s="36"/>
      <c r="AA214" s="37">
        <f t="shared" si="13"/>
        <v>3</v>
      </c>
      <c r="AB214" s="38">
        <f t="shared" si="14"/>
        <v>8023.54</v>
      </c>
      <c r="AC214" s="38">
        <f t="shared" si="15"/>
        <v>8023.54</v>
      </c>
      <c r="AD214" s="39">
        <f t="shared" si="16"/>
        <v>6.1960341826590453</v>
      </c>
    </row>
    <row r="215" spans="1:30">
      <c r="A215" s="27">
        <v>198</v>
      </c>
      <c r="B215" s="28" t="s">
        <v>460</v>
      </c>
      <c r="C215" s="28" t="s">
        <v>461</v>
      </c>
      <c r="D215" s="29" t="s">
        <v>66</v>
      </c>
      <c r="E215" s="30">
        <v>1</v>
      </c>
      <c r="F215" s="31"/>
      <c r="G215" s="30"/>
      <c r="H215" s="32"/>
      <c r="I215" s="32"/>
      <c r="J215" s="33">
        <v>1.0379</v>
      </c>
      <c r="K215" s="30"/>
      <c r="L215" s="34">
        <v>6103.3333333333303</v>
      </c>
      <c r="M215" s="34">
        <v>6684.5333333333301</v>
      </c>
      <c r="N215" s="35">
        <v>5968.3333333333303</v>
      </c>
      <c r="O215" s="36"/>
      <c r="P215" s="36"/>
      <c r="Q215" s="36"/>
      <c r="R215" s="36"/>
      <c r="S215" s="36"/>
      <c r="T215" s="36"/>
      <c r="U215" s="36"/>
      <c r="V215" s="36"/>
      <c r="W215" s="36"/>
      <c r="X215" s="36"/>
      <c r="Y215" s="36"/>
      <c r="Z215" s="36"/>
      <c r="AA215" s="37">
        <f t="shared" si="13"/>
        <v>3</v>
      </c>
      <c r="AB215" s="38">
        <f t="shared" si="14"/>
        <v>6252.07</v>
      </c>
      <c r="AC215" s="38">
        <f t="shared" si="15"/>
        <v>6252.07</v>
      </c>
      <c r="AD215" s="39">
        <f t="shared" si="16"/>
        <v>6.0869629117355393</v>
      </c>
    </row>
    <row r="216" spans="1:30">
      <c r="A216" s="27">
        <v>199</v>
      </c>
      <c r="B216" s="28" t="s">
        <v>462</v>
      </c>
      <c r="C216" s="28" t="s">
        <v>463</v>
      </c>
      <c r="D216" s="29" t="s">
        <v>66</v>
      </c>
      <c r="E216" s="30">
        <v>1</v>
      </c>
      <c r="F216" s="31"/>
      <c r="G216" s="30"/>
      <c r="H216" s="32"/>
      <c r="I216" s="32"/>
      <c r="J216" s="33">
        <v>1.0379</v>
      </c>
      <c r="K216" s="30"/>
      <c r="L216" s="34">
        <v>6110</v>
      </c>
      <c r="M216" s="34">
        <v>6692</v>
      </c>
      <c r="N216" s="35">
        <v>5975</v>
      </c>
      <c r="O216" s="36"/>
      <c r="P216" s="36"/>
      <c r="Q216" s="36"/>
      <c r="R216" s="36"/>
      <c r="S216" s="36"/>
      <c r="T216" s="36"/>
      <c r="U216" s="36"/>
      <c r="V216" s="36"/>
      <c r="W216" s="36"/>
      <c r="X216" s="36"/>
      <c r="Y216" s="36"/>
      <c r="Z216" s="36"/>
      <c r="AA216" s="37">
        <f t="shared" si="13"/>
        <v>3</v>
      </c>
      <c r="AB216" s="38">
        <f t="shared" si="14"/>
        <v>6259</v>
      </c>
      <c r="AC216" s="38">
        <f t="shared" si="15"/>
        <v>6259</v>
      </c>
      <c r="AD216" s="39">
        <f t="shared" si="16"/>
        <v>6.0874859834805806</v>
      </c>
    </row>
    <row r="217" spans="1:30">
      <c r="A217" s="27">
        <v>200</v>
      </c>
      <c r="B217" s="28" t="s">
        <v>464</v>
      </c>
      <c r="C217" s="28" t="s">
        <v>465</v>
      </c>
      <c r="D217" s="29" t="s">
        <v>66</v>
      </c>
      <c r="E217" s="30">
        <v>1</v>
      </c>
      <c r="F217" s="31"/>
      <c r="G217" s="30"/>
      <c r="H217" s="32"/>
      <c r="I217" s="32"/>
      <c r="J217" s="33">
        <v>1.0379</v>
      </c>
      <c r="K217" s="30"/>
      <c r="L217" s="34">
        <v>7377.5</v>
      </c>
      <c r="M217" s="34">
        <v>8111.6</v>
      </c>
      <c r="N217" s="35">
        <v>7242.5</v>
      </c>
      <c r="O217" s="36"/>
      <c r="P217" s="36"/>
      <c r="Q217" s="36"/>
      <c r="R217" s="36"/>
      <c r="S217" s="36"/>
      <c r="T217" s="36"/>
      <c r="U217" s="36"/>
      <c r="V217" s="36"/>
      <c r="W217" s="36"/>
      <c r="X217" s="36"/>
      <c r="Y217" s="36"/>
      <c r="Z217" s="36"/>
      <c r="AA217" s="37">
        <f t="shared" si="13"/>
        <v>3</v>
      </c>
      <c r="AB217" s="38">
        <f t="shared" si="14"/>
        <v>7577.2</v>
      </c>
      <c r="AC217" s="38">
        <f t="shared" si="15"/>
        <v>7577.2</v>
      </c>
      <c r="AD217" s="39">
        <f t="shared" si="16"/>
        <v>6.1724715349889774</v>
      </c>
    </row>
    <row r="218" spans="1:30">
      <c r="A218" s="27">
        <v>201</v>
      </c>
      <c r="B218" s="28" t="s">
        <v>466</v>
      </c>
      <c r="C218" s="28" t="s">
        <v>467</v>
      </c>
      <c r="D218" s="29" t="s">
        <v>66</v>
      </c>
      <c r="E218" s="30">
        <v>1</v>
      </c>
      <c r="F218" s="31"/>
      <c r="G218" s="30"/>
      <c r="H218" s="32"/>
      <c r="I218" s="32"/>
      <c r="J218" s="33">
        <v>1.0379</v>
      </c>
      <c r="K218" s="30"/>
      <c r="L218" s="34">
        <v>9084.1666666666697</v>
      </c>
      <c r="M218" s="34">
        <v>10023.0666666667</v>
      </c>
      <c r="N218" s="35">
        <v>8949.1666666666697</v>
      </c>
      <c r="O218" s="36"/>
      <c r="P218" s="36"/>
      <c r="Q218" s="36"/>
      <c r="R218" s="36"/>
      <c r="S218" s="36"/>
      <c r="T218" s="36"/>
      <c r="U218" s="36"/>
      <c r="V218" s="36"/>
      <c r="W218" s="36"/>
      <c r="X218" s="36"/>
      <c r="Y218" s="36"/>
      <c r="Z218" s="36"/>
      <c r="AA218" s="37">
        <f t="shared" si="13"/>
        <v>3</v>
      </c>
      <c r="AB218" s="38">
        <f t="shared" si="14"/>
        <v>9352.14</v>
      </c>
      <c r="AC218" s="38">
        <f t="shared" si="15"/>
        <v>9352.14</v>
      </c>
      <c r="AD218" s="39">
        <f t="shared" si="16"/>
        <v>6.2547492545710792</v>
      </c>
    </row>
    <row r="219" spans="1:30">
      <c r="A219" s="27">
        <v>202</v>
      </c>
      <c r="B219" s="28" t="s">
        <v>468</v>
      </c>
      <c r="C219" s="28" t="s">
        <v>469</v>
      </c>
      <c r="D219" s="29" t="s">
        <v>66</v>
      </c>
      <c r="E219" s="30">
        <v>1</v>
      </c>
      <c r="F219" s="31"/>
      <c r="G219" s="30"/>
      <c r="H219" s="32"/>
      <c r="I219" s="32"/>
      <c r="J219" s="33">
        <v>1.0379</v>
      </c>
      <c r="K219" s="30"/>
      <c r="L219" s="34">
        <v>6315</v>
      </c>
      <c r="M219" s="34">
        <v>6921.6</v>
      </c>
      <c r="N219" s="35">
        <v>6180</v>
      </c>
      <c r="O219" s="36"/>
      <c r="P219" s="36"/>
      <c r="Q219" s="36"/>
      <c r="R219" s="36"/>
      <c r="S219" s="36"/>
      <c r="T219" s="36"/>
      <c r="U219" s="36"/>
      <c r="V219" s="36"/>
      <c r="W219" s="36"/>
      <c r="X219" s="36"/>
      <c r="Y219" s="36"/>
      <c r="Z219" s="36"/>
      <c r="AA219" s="37">
        <f t="shared" si="13"/>
        <v>3</v>
      </c>
      <c r="AB219" s="38">
        <f t="shared" si="14"/>
        <v>6472.2</v>
      </c>
      <c r="AC219" s="38">
        <f t="shared" si="15"/>
        <v>6472.2</v>
      </c>
      <c r="AD219" s="39">
        <f t="shared" si="16"/>
        <v>6.1030549742894307</v>
      </c>
    </row>
    <row r="220" spans="1:30">
      <c r="A220" s="27">
        <v>203</v>
      </c>
      <c r="B220" s="28" t="s">
        <v>470</v>
      </c>
      <c r="C220" s="28" t="s">
        <v>471</v>
      </c>
      <c r="D220" s="29" t="s">
        <v>66</v>
      </c>
      <c r="E220" s="30">
        <v>1</v>
      </c>
      <c r="F220" s="31"/>
      <c r="G220" s="30"/>
      <c r="H220" s="32"/>
      <c r="I220" s="32"/>
      <c r="J220" s="33">
        <v>1.0379</v>
      </c>
      <c r="K220" s="30"/>
      <c r="L220" s="34">
        <v>13127.5</v>
      </c>
      <c r="M220" s="34">
        <v>14551.6</v>
      </c>
      <c r="N220" s="35">
        <v>12992.5</v>
      </c>
      <c r="O220" s="36"/>
      <c r="P220" s="36"/>
      <c r="Q220" s="36"/>
      <c r="R220" s="36"/>
      <c r="S220" s="36"/>
      <c r="T220" s="36"/>
      <c r="U220" s="36"/>
      <c r="V220" s="36"/>
      <c r="W220" s="36"/>
      <c r="X220" s="36"/>
      <c r="Y220" s="36"/>
      <c r="Z220" s="36"/>
      <c r="AA220" s="37">
        <f t="shared" si="13"/>
        <v>3</v>
      </c>
      <c r="AB220" s="38">
        <f t="shared" si="14"/>
        <v>13557.2</v>
      </c>
      <c r="AC220" s="38">
        <f t="shared" si="15"/>
        <v>13557.2</v>
      </c>
      <c r="AD220" s="39">
        <f t="shared" si="16"/>
        <v>6.3716473692408222</v>
      </c>
    </row>
    <row r="221" spans="1:30">
      <c r="A221" s="27">
        <v>204</v>
      </c>
      <c r="B221" s="28" t="s">
        <v>472</v>
      </c>
      <c r="C221" s="28" t="s">
        <v>473</v>
      </c>
      <c r="D221" s="29" t="s">
        <v>66</v>
      </c>
      <c r="E221" s="30">
        <v>1</v>
      </c>
      <c r="F221" s="31"/>
      <c r="G221" s="30"/>
      <c r="H221" s="32"/>
      <c r="I221" s="32"/>
      <c r="J221" s="33">
        <v>1.0379</v>
      </c>
      <c r="K221" s="30"/>
      <c r="L221" s="34">
        <v>4395</v>
      </c>
      <c r="M221" s="34">
        <v>4771.2</v>
      </c>
      <c r="N221" s="35">
        <v>4260</v>
      </c>
      <c r="O221" s="36"/>
      <c r="P221" s="36"/>
      <c r="Q221" s="36"/>
      <c r="R221" s="36"/>
      <c r="S221" s="36"/>
      <c r="T221" s="36"/>
      <c r="U221" s="36"/>
      <c r="V221" s="36"/>
      <c r="W221" s="36"/>
      <c r="X221" s="36"/>
      <c r="Y221" s="36"/>
      <c r="Z221" s="36"/>
      <c r="AA221" s="37">
        <f t="shared" si="13"/>
        <v>3</v>
      </c>
      <c r="AB221" s="38">
        <f t="shared" si="14"/>
        <v>4475.4000000000005</v>
      </c>
      <c r="AC221" s="38">
        <f t="shared" si="15"/>
        <v>4475.4000000000005</v>
      </c>
      <c r="AD221" s="39">
        <f t="shared" si="16"/>
        <v>5.919339037516627</v>
      </c>
    </row>
    <row r="222" spans="1:30">
      <c r="A222" s="27">
        <v>205</v>
      </c>
      <c r="B222" s="28" t="s">
        <v>474</v>
      </c>
      <c r="C222" s="28" t="s">
        <v>475</v>
      </c>
      <c r="D222" s="29" t="s">
        <v>66</v>
      </c>
      <c r="E222" s="30">
        <v>1</v>
      </c>
      <c r="F222" s="31"/>
      <c r="G222" s="30"/>
      <c r="H222" s="32"/>
      <c r="I222" s="32"/>
      <c r="J222" s="33">
        <v>1.0379</v>
      </c>
      <c r="K222" s="30"/>
      <c r="L222" s="34">
        <v>4820</v>
      </c>
      <c r="M222" s="34">
        <v>5247.2</v>
      </c>
      <c r="N222" s="35">
        <v>4685</v>
      </c>
      <c r="O222" s="36"/>
      <c r="P222" s="36"/>
      <c r="Q222" s="36"/>
      <c r="R222" s="36"/>
      <c r="S222" s="36"/>
      <c r="T222" s="36"/>
      <c r="U222" s="36"/>
      <c r="V222" s="36"/>
      <c r="W222" s="36"/>
      <c r="X222" s="36"/>
      <c r="Y222" s="36"/>
      <c r="Z222" s="36"/>
      <c r="AA222" s="37">
        <f t="shared" si="13"/>
        <v>3</v>
      </c>
      <c r="AB222" s="38">
        <f t="shared" si="14"/>
        <v>4917.4000000000005</v>
      </c>
      <c r="AC222" s="38">
        <f t="shared" si="15"/>
        <v>4917.4000000000005</v>
      </c>
      <c r="AD222" s="39">
        <f t="shared" si="16"/>
        <v>5.9682558840182249</v>
      </c>
    </row>
    <row r="223" spans="1:30">
      <c r="A223" s="27">
        <v>206</v>
      </c>
      <c r="B223" s="28" t="s">
        <v>476</v>
      </c>
      <c r="C223" s="28" t="s">
        <v>477</v>
      </c>
      <c r="D223" s="29" t="s">
        <v>66</v>
      </c>
      <c r="E223" s="30">
        <v>1</v>
      </c>
      <c r="F223" s="31"/>
      <c r="G223" s="30"/>
      <c r="H223" s="32"/>
      <c r="I223" s="32"/>
      <c r="J223" s="33">
        <v>1.0379</v>
      </c>
      <c r="K223" s="30"/>
      <c r="L223" s="34">
        <v>34214.166666666701</v>
      </c>
      <c r="M223" s="34">
        <v>38168.666666666701</v>
      </c>
      <c r="N223" s="35">
        <v>34079.166666666701</v>
      </c>
      <c r="O223" s="36"/>
      <c r="P223" s="36"/>
      <c r="Q223" s="36"/>
      <c r="R223" s="36"/>
      <c r="S223" s="36"/>
      <c r="T223" s="36"/>
      <c r="U223" s="36"/>
      <c r="V223" s="36"/>
      <c r="W223" s="36"/>
      <c r="X223" s="36"/>
      <c r="Y223" s="36"/>
      <c r="Z223" s="36"/>
      <c r="AA223" s="37">
        <f t="shared" si="13"/>
        <v>3</v>
      </c>
      <c r="AB223" s="38">
        <f t="shared" si="14"/>
        <v>35487.340000000004</v>
      </c>
      <c r="AC223" s="38">
        <f t="shared" si="15"/>
        <v>35487.340000000004</v>
      </c>
      <c r="AD223" s="39">
        <f t="shared" si="16"/>
        <v>6.5462320837504198</v>
      </c>
    </row>
    <row r="224" spans="1:30">
      <c r="A224" s="27">
        <v>207</v>
      </c>
      <c r="B224" s="28" t="s">
        <v>478</v>
      </c>
      <c r="C224" s="28" t="s">
        <v>479</v>
      </c>
      <c r="D224" s="29" t="s">
        <v>66</v>
      </c>
      <c r="E224" s="30">
        <v>1</v>
      </c>
      <c r="F224" s="31"/>
      <c r="G224" s="30"/>
      <c r="H224" s="32"/>
      <c r="I224" s="32"/>
      <c r="J224" s="33">
        <v>1.0379</v>
      </c>
      <c r="K224" s="30"/>
      <c r="L224" s="34">
        <v>2905.8333333333298</v>
      </c>
      <c r="M224" s="34">
        <v>3103.3333333333298</v>
      </c>
      <c r="N224" s="35">
        <v>2770.8333333333298</v>
      </c>
      <c r="O224" s="36"/>
      <c r="P224" s="36"/>
      <c r="Q224" s="36"/>
      <c r="R224" s="36"/>
      <c r="S224" s="36"/>
      <c r="T224" s="36"/>
      <c r="U224" s="36"/>
      <c r="V224" s="36"/>
      <c r="W224" s="36"/>
      <c r="X224" s="36"/>
      <c r="Y224" s="36"/>
      <c r="Z224" s="36"/>
      <c r="AA224" s="37">
        <f t="shared" si="13"/>
        <v>3</v>
      </c>
      <c r="AB224" s="38">
        <f t="shared" si="14"/>
        <v>2926.67</v>
      </c>
      <c r="AC224" s="38">
        <f t="shared" si="15"/>
        <v>2926.67</v>
      </c>
      <c r="AD224" s="39">
        <f t="shared" si="16"/>
        <v>5.7138708596362218</v>
      </c>
    </row>
    <row r="225" spans="1:30">
      <c r="A225" s="27">
        <v>208</v>
      </c>
      <c r="B225" s="28" t="s">
        <v>480</v>
      </c>
      <c r="C225" s="28" t="s">
        <v>481</v>
      </c>
      <c r="D225" s="29" t="s">
        <v>66</v>
      </c>
      <c r="E225" s="30">
        <v>1</v>
      </c>
      <c r="F225" s="31"/>
      <c r="G225" s="30"/>
      <c r="H225" s="32"/>
      <c r="I225" s="32"/>
      <c r="J225" s="33">
        <v>1.0379</v>
      </c>
      <c r="K225" s="30"/>
      <c r="L225" s="34">
        <v>22290.833333333299</v>
      </c>
      <c r="M225" s="34">
        <v>24814.5333333333</v>
      </c>
      <c r="N225" s="35">
        <v>22155.833333333299</v>
      </c>
      <c r="O225" s="36"/>
      <c r="P225" s="36"/>
      <c r="Q225" s="36"/>
      <c r="R225" s="36"/>
      <c r="S225" s="36"/>
      <c r="T225" s="36"/>
      <c r="U225" s="36"/>
      <c r="V225" s="36"/>
      <c r="W225" s="36"/>
      <c r="X225" s="36"/>
      <c r="Y225" s="36"/>
      <c r="Z225" s="36"/>
      <c r="AA225" s="37">
        <f t="shared" si="13"/>
        <v>3</v>
      </c>
      <c r="AB225" s="38">
        <f t="shared" si="14"/>
        <v>23087.07</v>
      </c>
      <c r="AC225" s="38">
        <f t="shared" si="15"/>
        <v>23087.07</v>
      </c>
      <c r="AD225" s="39">
        <f t="shared" si="16"/>
        <v>6.486539970561946</v>
      </c>
    </row>
    <row r="226" spans="1:30">
      <c r="A226" s="27">
        <v>209</v>
      </c>
      <c r="B226" s="28" t="s">
        <v>482</v>
      </c>
      <c r="C226" s="28" t="s">
        <v>483</v>
      </c>
      <c r="D226" s="29" t="s">
        <v>66</v>
      </c>
      <c r="E226" s="30">
        <v>1</v>
      </c>
      <c r="F226" s="31"/>
      <c r="G226" s="30"/>
      <c r="H226" s="32"/>
      <c r="I226" s="32"/>
      <c r="J226" s="33">
        <v>1.0379</v>
      </c>
      <c r="K226" s="30"/>
      <c r="L226" s="34">
        <v>10491.666666666701</v>
      </c>
      <c r="M226" s="34">
        <v>11599.4666666667</v>
      </c>
      <c r="N226" s="35">
        <v>10356.666666666701</v>
      </c>
      <c r="O226" s="36"/>
      <c r="P226" s="36"/>
      <c r="Q226" s="36"/>
      <c r="R226" s="36"/>
      <c r="S226" s="36"/>
      <c r="T226" s="36"/>
      <c r="U226" s="36"/>
      <c r="V226" s="36"/>
      <c r="W226" s="36"/>
      <c r="X226" s="36"/>
      <c r="Y226" s="36"/>
      <c r="Z226" s="36"/>
      <c r="AA226" s="37">
        <f t="shared" si="13"/>
        <v>3</v>
      </c>
      <c r="AB226" s="38">
        <f t="shared" si="14"/>
        <v>10815.94</v>
      </c>
      <c r="AC226" s="38">
        <f t="shared" si="15"/>
        <v>10815.94</v>
      </c>
      <c r="AD226" s="39">
        <f t="shared" si="16"/>
        <v>6.3046651639290197</v>
      </c>
    </row>
    <row r="227" spans="1:30">
      <c r="A227" s="27">
        <v>210</v>
      </c>
      <c r="B227" s="28" t="s">
        <v>484</v>
      </c>
      <c r="C227" s="28" t="s">
        <v>485</v>
      </c>
      <c r="D227" s="29" t="s">
        <v>66</v>
      </c>
      <c r="E227" s="30">
        <v>1</v>
      </c>
      <c r="F227" s="31"/>
      <c r="G227" s="30"/>
      <c r="H227" s="32"/>
      <c r="I227" s="32"/>
      <c r="J227" s="33">
        <v>1.0379</v>
      </c>
      <c r="K227" s="30"/>
      <c r="L227" s="34">
        <v>3095</v>
      </c>
      <c r="M227" s="34">
        <v>3315.2</v>
      </c>
      <c r="N227" s="35">
        <v>2960</v>
      </c>
      <c r="O227" s="36"/>
      <c r="P227" s="36"/>
      <c r="Q227" s="36"/>
      <c r="R227" s="36"/>
      <c r="S227" s="36"/>
      <c r="T227" s="36"/>
      <c r="U227" s="36"/>
      <c r="V227" s="36"/>
      <c r="W227" s="36"/>
      <c r="X227" s="36"/>
      <c r="Y227" s="36"/>
      <c r="Z227" s="36"/>
      <c r="AA227" s="37">
        <f t="shared" si="13"/>
        <v>3</v>
      </c>
      <c r="AB227" s="38">
        <f t="shared" si="14"/>
        <v>3123.4</v>
      </c>
      <c r="AC227" s="38">
        <f t="shared" si="15"/>
        <v>3123.4</v>
      </c>
      <c r="AD227" s="39">
        <f t="shared" si="16"/>
        <v>5.7403775540234037</v>
      </c>
    </row>
    <row r="228" spans="1:30" ht="25.5">
      <c r="A228" s="27">
        <v>211</v>
      </c>
      <c r="B228" s="28" t="s">
        <v>486</v>
      </c>
      <c r="C228" s="28" t="s">
        <v>487</v>
      </c>
      <c r="D228" s="29" t="s">
        <v>66</v>
      </c>
      <c r="E228" s="30">
        <v>1</v>
      </c>
      <c r="F228" s="31"/>
      <c r="G228" s="30"/>
      <c r="H228" s="32"/>
      <c r="I228" s="32"/>
      <c r="J228" s="33">
        <v>1.0379</v>
      </c>
      <c r="K228" s="30"/>
      <c r="L228" s="34">
        <v>797.5</v>
      </c>
      <c r="M228" s="34">
        <v>742</v>
      </c>
      <c r="N228" s="35">
        <v>662.5</v>
      </c>
      <c r="O228" s="36"/>
      <c r="P228" s="36"/>
      <c r="Q228" s="36"/>
      <c r="R228" s="36"/>
      <c r="S228" s="36"/>
      <c r="T228" s="36"/>
      <c r="U228" s="36"/>
      <c r="V228" s="36"/>
      <c r="W228" s="36"/>
      <c r="X228" s="36"/>
      <c r="Y228" s="36"/>
      <c r="Z228" s="36"/>
      <c r="AA228" s="37">
        <f t="shared" si="13"/>
        <v>3</v>
      </c>
      <c r="AB228" s="38">
        <f t="shared" si="14"/>
        <v>734</v>
      </c>
      <c r="AC228" s="38">
        <f t="shared" si="15"/>
        <v>734</v>
      </c>
      <c r="AD228" s="39">
        <f t="shared" si="16"/>
        <v>9.2444991843870401</v>
      </c>
    </row>
    <row r="229" spans="1:30">
      <c r="A229" s="27">
        <v>212</v>
      </c>
      <c r="B229" s="28" t="s">
        <v>488</v>
      </c>
      <c r="C229" s="28" t="s">
        <v>489</v>
      </c>
      <c r="D229" s="29" t="s">
        <v>66</v>
      </c>
      <c r="E229" s="30">
        <v>1</v>
      </c>
      <c r="F229" s="31"/>
      <c r="G229" s="30"/>
      <c r="H229" s="32"/>
      <c r="I229" s="32"/>
      <c r="J229" s="33">
        <v>1.0379</v>
      </c>
      <c r="K229" s="30"/>
      <c r="L229" s="34">
        <v>1384.1666666666699</v>
      </c>
      <c r="M229" s="34">
        <v>1399.06666666667</v>
      </c>
      <c r="N229" s="35">
        <v>1249.1666666666699</v>
      </c>
      <c r="O229" s="36"/>
      <c r="P229" s="36"/>
      <c r="Q229" s="36"/>
      <c r="R229" s="36"/>
      <c r="S229" s="36"/>
      <c r="T229" s="36"/>
      <c r="U229" s="36"/>
      <c r="V229" s="36"/>
      <c r="W229" s="36"/>
      <c r="X229" s="36"/>
      <c r="Y229" s="36"/>
      <c r="Z229" s="36"/>
      <c r="AA229" s="37">
        <f t="shared" si="13"/>
        <v>3</v>
      </c>
      <c r="AB229" s="38">
        <f t="shared" si="14"/>
        <v>1344.14</v>
      </c>
      <c r="AC229" s="38">
        <f t="shared" si="15"/>
        <v>1344.14</v>
      </c>
      <c r="AD229" s="39">
        <f t="shared" si="16"/>
        <v>6.1437264100764146</v>
      </c>
    </row>
    <row r="230" spans="1:30">
      <c r="A230" s="27">
        <v>213</v>
      </c>
      <c r="B230" s="28" t="s">
        <v>490</v>
      </c>
      <c r="C230" s="28" t="s">
        <v>491</v>
      </c>
      <c r="D230" s="29" t="s">
        <v>66</v>
      </c>
      <c r="E230" s="30">
        <v>1</v>
      </c>
      <c r="F230" s="31"/>
      <c r="G230" s="30"/>
      <c r="H230" s="32"/>
      <c r="I230" s="32"/>
      <c r="J230" s="33">
        <v>1.0379</v>
      </c>
      <c r="K230" s="30"/>
      <c r="L230" s="34">
        <v>6475.8333333333303</v>
      </c>
      <c r="M230" s="34">
        <v>7101.7333333333299</v>
      </c>
      <c r="N230" s="35">
        <v>6340.8333333333303</v>
      </c>
      <c r="O230" s="36"/>
      <c r="P230" s="36"/>
      <c r="Q230" s="36"/>
      <c r="R230" s="36"/>
      <c r="S230" s="36"/>
      <c r="T230" s="36"/>
      <c r="U230" s="36"/>
      <c r="V230" s="36"/>
      <c r="W230" s="36"/>
      <c r="X230" s="36"/>
      <c r="Y230" s="36"/>
      <c r="Z230" s="36"/>
      <c r="AA230" s="37">
        <f t="shared" si="13"/>
        <v>3</v>
      </c>
      <c r="AB230" s="38">
        <f t="shared" si="14"/>
        <v>6639.47</v>
      </c>
      <c r="AC230" s="38">
        <f t="shared" si="15"/>
        <v>6639.47</v>
      </c>
      <c r="AD230" s="39">
        <f t="shared" si="16"/>
        <v>6.1147252516889594</v>
      </c>
    </row>
    <row r="231" spans="1:30">
      <c r="A231" s="27">
        <v>214</v>
      </c>
      <c r="B231" s="28" t="s">
        <v>492</v>
      </c>
      <c r="C231" s="28" t="s">
        <v>493</v>
      </c>
      <c r="D231" s="29" t="s">
        <v>66</v>
      </c>
      <c r="E231" s="30">
        <v>1</v>
      </c>
      <c r="F231" s="31"/>
      <c r="G231" s="30"/>
      <c r="H231" s="32"/>
      <c r="I231" s="32"/>
      <c r="J231" s="33">
        <v>1.0379</v>
      </c>
      <c r="K231" s="30"/>
      <c r="L231" s="34">
        <v>8166.6666666666697</v>
      </c>
      <c r="M231" s="34">
        <v>8995.4666666666708</v>
      </c>
      <c r="N231" s="35">
        <v>8031.6666666666697</v>
      </c>
      <c r="O231" s="36"/>
      <c r="P231" s="36"/>
      <c r="Q231" s="36"/>
      <c r="R231" s="36"/>
      <c r="S231" s="36"/>
      <c r="T231" s="36"/>
      <c r="U231" s="36"/>
      <c r="V231" s="36"/>
      <c r="W231" s="36"/>
      <c r="X231" s="36"/>
      <c r="Y231" s="36"/>
      <c r="Z231" s="36"/>
      <c r="AA231" s="37">
        <f t="shared" si="13"/>
        <v>3</v>
      </c>
      <c r="AB231" s="38">
        <f t="shared" si="14"/>
        <v>8397.94</v>
      </c>
      <c r="AC231" s="38">
        <f t="shared" si="15"/>
        <v>8397.94</v>
      </c>
      <c r="AD231" s="39">
        <f t="shared" si="16"/>
        <v>6.214176690924428</v>
      </c>
    </row>
    <row r="232" spans="1:30" ht="25.5">
      <c r="A232" s="27">
        <v>215</v>
      </c>
      <c r="B232" s="28" t="s">
        <v>494</v>
      </c>
      <c r="C232" s="28" t="s">
        <v>495</v>
      </c>
      <c r="D232" s="29" t="s">
        <v>66</v>
      </c>
      <c r="E232" s="30">
        <v>1</v>
      </c>
      <c r="F232" s="31"/>
      <c r="G232" s="30"/>
      <c r="H232" s="32"/>
      <c r="I232" s="32"/>
      <c r="J232" s="33">
        <v>1.0379</v>
      </c>
      <c r="K232" s="30"/>
      <c r="L232" s="34">
        <v>8173.3333333333303</v>
      </c>
      <c r="M232" s="34">
        <v>9002.9333333333307</v>
      </c>
      <c r="N232" s="35">
        <v>8038.3333333333303</v>
      </c>
      <c r="O232" s="36"/>
      <c r="P232" s="36"/>
      <c r="Q232" s="36"/>
      <c r="R232" s="36"/>
      <c r="S232" s="36"/>
      <c r="T232" s="36"/>
      <c r="U232" s="36"/>
      <c r="V232" s="36"/>
      <c r="W232" s="36"/>
      <c r="X232" s="36"/>
      <c r="Y232" s="36"/>
      <c r="Z232" s="36"/>
      <c r="AA232" s="37">
        <f t="shared" si="13"/>
        <v>3</v>
      </c>
      <c r="AB232" s="38">
        <f t="shared" si="14"/>
        <v>8404.8700000000008</v>
      </c>
      <c r="AC232" s="38">
        <f t="shared" si="15"/>
        <v>8404.8700000000008</v>
      </c>
      <c r="AD232" s="39">
        <f t="shared" si="16"/>
        <v>6.214502231629627</v>
      </c>
    </row>
    <row r="233" spans="1:30" ht="25.5">
      <c r="A233" s="27">
        <v>216</v>
      </c>
      <c r="B233" s="28" t="s">
        <v>496</v>
      </c>
      <c r="C233" s="28" t="s">
        <v>497</v>
      </c>
      <c r="D233" s="29" t="s">
        <v>66</v>
      </c>
      <c r="E233" s="30">
        <v>1</v>
      </c>
      <c r="F233" s="31"/>
      <c r="G233" s="30"/>
      <c r="H233" s="32"/>
      <c r="I233" s="32"/>
      <c r="J233" s="33">
        <v>1.0379</v>
      </c>
      <c r="K233" s="30"/>
      <c r="L233" s="34">
        <v>5210.8333333333303</v>
      </c>
      <c r="M233" s="34">
        <v>5684.9333333333298</v>
      </c>
      <c r="N233" s="35">
        <v>5075.8333333333303</v>
      </c>
      <c r="O233" s="36"/>
      <c r="P233" s="36"/>
      <c r="Q233" s="36"/>
      <c r="R233" s="36"/>
      <c r="S233" s="36"/>
      <c r="T233" s="36"/>
      <c r="U233" s="36"/>
      <c r="V233" s="36"/>
      <c r="W233" s="36"/>
      <c r="X233" s="36"/>
      <c r="Y233" s="36"/>
      <c r="Z233" s="36"/>
      <c r="AA233" s="37">
        <f t="shared" si="13"/>
        <v>3</v>
      </c>
      <c r="AB233" s="38">
        <f t="shared" si="14"/>
        <v>5323.87</v>
      </c>
      <c r="AC233" s="38">
        <f t="shared" si="15"/>
        <v>5323.87</v>
      </c>
      <c r="AD233" s="39">
        <f t="shared" si="16"/>
        <v>6.0087015062608193</v>
      </c>
    </row>
    <row r="234" spans="1:30">
      <c r="A234" s="27">
        <v>217</v>
      </c>
      <c r="B234" s="28" t="s">
        <v>498</v>
      </c>
      <c r="C234" s="28" t="s">
        <v>499</v>
      </c>
      <c r="D234" s="29" t="s">
        <v>66</v>
      </c>
      <c r="E234" s="30">
        <v>1</v>
      </c>
      <c r="F234" s="31"/>
      <c r="G234" s="30"/>
      <c r="H234" s="32"/>
      <c r="I234" s="32"/>
      <c r="J234" s="33">
        <v>1.0379</v>
      </c>
      <c r="K234" s="30"/>
      <c r="L234" s="34">
        <v>7181.6666666666697</v>
      </c>
      <c r="M234" s="34">
        <v>7892.2666666666701</v>
      </c>
      <c r="N234" s="35">
        <v>7046.6666666666697</v>
      </c>
      <c r="O234" s="36"/>
      <c r="P234" s="36"/>
      <c r="Q234" s="36"/>
      <c r="R234" s="36"/>
      <c r="S234" s="36"/>
      <c r="T234" s="36"/>
      <c r="U234" s="36"/>
      <c r="V234" s="36"/>
      <c r="W234" s="36"/>
      <c r="X234" s="36"/>
      <c r="Y234" s="36"/>
      <c r="Z234" s="36"/>
      <c r="AA234" s="37">
        <f t="shared" si="13"/>
        <v>3</v>
      </c>
      <c r="AB234" s="38">
        <f t="shared" si="14"/>
        <v>7373.54</v>
      </c>
      <c r="AC234" s="38">
        <f t="shared" si="15"/>
        <v>7373.54</v>
      </c>
      <c r="AD234" s="39">
        <f t="shared" si="16"/>
        <v>6.1609355597125006</v>
      </c>
    </row>
    <row r="235" spans="1:30">
      <c r="A235" s="27">
        <v>218</v>
      </c>
      <c r="B235" s="28" t="s">
        <v>500</v>
      </c>
      <c r="C235" s="28" t="s">
        <v>501</v>
      </c>
      <c r="D235" s="29" t="s">
        <v>66</v>
      </c>
      <c r="E235" s="30">
        <v>1</v>
      </c>
      <c r="F235" s="31"/>
      <c r="G235" s="30"/>
      <c r="H235" s="32"/>
      <c r="I235" s="32"/>
      <c r="J235" s="33">
        <v>1.0379</v>
      </c>
      <c r="K235" s="30"/>
      <c r="L235" s="34">
        <v>9435.8333333333303</v>
      </c>
      <c r="M235" s="34">
        <v>10416.9333333333</v>
      </c>
      <c r="N235" s="35">
        <v>9300.8333333333303</v>
      </c>
      <c r="O235" s="36"/>
      <c r="P235" s="36"/>
      <c r="Q235" s="36"/>
      <c r="R235" s="36"/>
      <c r="S235" s="36"/>
      <c r="T235" s="36"/>
      <c r="U235" s="36"/>
      <c r="V235" s="36"/>
      <c r="W235" s="36"/>
      <c r="X235" s="36"/>
      <c r="Y235" s="36"/>
      <c r="Z235" s="36"/>
      <c r="AA235" s="37">
        <f t="shared" si="13"/>
        <v>3</v>
      </c>
      <c r="AB235" s="38">
        <f t="shared" si="14"/>
        <v>9717.8700000000008</v>
      </c>
      <c r="AC235" s="38">
        <f t="shared" si="15"/>
        <v>9717.8700000000008</v>
      </c>
      <c r="AD235" s="39">
        <f t="shared" si="16"/>
        <v>6.2684602586920617</v>
      </c>
    </row>
    <row r="236" spans="1:30">
      <c r="A236" s="27">
        <v>219</v>
      </c>
      <c r="B236" s="28" t="s">
        <v>502</v>
      </c>
      <c r="C236" s="28" t="s">
        <v>503</v>
      </c>
      <c r="D236" s="29" t="s">
        <v>66</v>
      </c>
      <c r="E236" s="30">
        <v>1</v>
      </c>
      <c r="F236" s="31"/>
      <c r="G236" s="30"/>
      <c r="H236" s="32"/>
      <c r="I236" s="32"/>
      <c r="J236" s="33">
        <v>1.0379</v>
      </c>
      <c r="K236" s="30"/>
      <c r="L236" s="34">
        <v>12830</v>
      </c>
      <c r="M236" s="34">
        <v>14218.4</v>
      </c>
      <c r="N236" s="35">
        <v>12695</v>
      </c>
      <c r="O236" s="36"/>
      <c r="P236" s="36"/>
      <c r="Q236" s="36"/>
      <c r="R236" s="36"/>
      <c r="S236" s="36"/>
      <c r="T236" s="36"/>
      <c r="U236" s="36"/>
      <c r="V236" s="36"/>
      <c r="W236" s="36"/>
      <c r="X236" s="36"/>
      <c r="Y236" s="36"/>
      <c r="Z236" s="36"/>
      <c r="AA236" s="37">
        <f t="shared" si="13"/>
        <v>3</v>
      </c>
      <c r="AB236" s="38">
        <f t="shared" si="14"/>
        <v>13247.800000000001</v>
      </c>
      <c r="AC236" s="38">
        <f t="shared" si="15"/>
        <v>13247.800000000001</v>
      </c>
      <c r="AD236" s="39">
        <f t="shared" si="16"/>
        <v>6.3653597929796577</v>
      </c>
    </row>
    <row r="237" spans="1:30">
      <c r="A237" s="27">
        <v>220</v>
      </c>
      <c r="B237" s="28" t="s">
        <v>504</v>
      </c>
      <c r="C237" s="28" t="s">
        <v>505</v>
      </c>
      <c r="D237" s="29" t="s">
        <v>66</v>
      </c>
      <c r="E237" s="30">
        <v>1</v>
      </c>
      <c r="F237" s="31"/>
      <c r="G237" s="30"/>
      <c r="H237" s="32"/>
      <c r="I237" s="32"/>
      <c r="J237" s="33">
        <v>1.0379</v>
      </c>
      <c r="K237" s="30"/>
      <c r="L237" s="34">
        <v>10704.166666666701</v>
      </c>
      <c r="M237" s="34">
        <v>11837.4666666667</v>
      </c>
      <c r="N237" s="35">
        <v>10569.166666666701</v>
      </c>
      <c r="O237" s="36"/>
      <c r="P237" s="36"/>
      <c r="Q237" s="36"/>
      <c r="R237" s="36"/>
      <c r="S237" s="36"/>
      <c r="T237" s="36"/>
      <c r="U237" s="36"/>
      <c r="V237" s="36"/>
      <c r="W237" s="36"/>
      <c r="X237" s="36"/>
      <c r="Y237" s="36"/>
      <c r="Z237" s="36"/>
      <c r="AA237" s="37">
        <f t="shared" si="13"/>
        <v>3</v>
      </c>
      <c r="AB237" s="38">
        <f t="shared" si="14"/>
        <v>11036.94</v>
      </c>
      <c r="AC237" s="38">
        <f t="shared" si="15"/>
        <v>11036.94</v>
      </c>
      <c r="AD237" s="39">
        <f t="shared" si="16"/>
        <v>6.3111736770404407</v>
      </c>
    </row>
    <row r="238" spans="1:30">
      <c r="A238" s="27">
        <v>221</v>
      </c>
      <c r="B238" s="28" t="s">
        <v>506</v>
      </c>
      <c r="C238" s="28" t="s">
        <v>507</v>
      </c>
      <c r="D238" s="29" t="s">
        <v>66</v>
      </c>
      <c r="E238" s="30">
        <v>1</v>
      </c>
      <c r="F238" s="31"/>
      <c r="G238" s="30"/>
      <c r="H238" s="32"/>
      <c r="I238" s="32"/>
      <c r="J238" s="33">
        <v>1.0379</v>
      </c>
      <c r="K238" s="30"/>
      <c r="L238" s="34">
        <v>10733.333333333299</v>
      </c>
      <c r="M238" s="34">
        <v>11870.1333333333</v>
      </c>
      <c r="N238" s="35">
        <v>10598.333333333299</v>
      </c>
      <c r="O238" s="36"/>
      <c r="P238" s="36"/>
      <c r="Q238" s="36"/>
      <c r="R238" s="36"/>
      <c r="S238" s="36"/>
      <c r="T238" s="36"/>
      <c r="U238" s="36"/>
      <c r="V238" s="36"/>
      <c r="W238" s="36"/>
      <c r="X238" s="36"/>
      <c r="Y238" s="36"/>
      <c r="Z238" s="36"/>
      <c r="AA238" s="37">
        <f t="shared" si="13"/>
        <v>3</v>
      </c>
      <c r="AB238" s="38">
        <f t="shared" si="14"/>
        <v>11067.27</v>
      </c>
      <c r="AC238" s="38">
        <f t="shared" si="15"/>
        <v>11067.27</v>
      </c>
      <c r="AD238" s="39">
        <f t="shared" si="16"/>
        <v>6.3120507152991419</v>
      </c>
    </row>
    <row r="239" spans="1:30">
      <c r="A239" s="27">
        <v>222</v>
      </c>
      <c r="B239" s="28" t="s">
        <v>508</v>
      </c>
      <c r="C239" s="28" t="s">
        <v>509</v>
      </c>
      <c r="D239" s="29" t="s">
        <v>66</v>
      </c>
      <c r="E239" s="30">
        <v>1</v>
      </c>
      <c r="F239" s="31"/>
      <c r="G239" s="30"/>
      <c r="H239" s="32"/>
      <c r="I239" s="32"/>
      <c r="J239" s="33">
        <v>1.0379</v>
      </c>
      <c r="K239" s="30"/>
      <c r="L239" s="34">
        <v>13665.833333333299</v>
      </c>
      <c r="M239" s="34">
        <v>15154.5333333333</v>
      </c>
      <c r="N239" s="35">
        <v>13530.833333333299</v>
      </c>
      <c r="O239" s="36"/>
      <c r="P239" s="36"/>
      <c r="Q239" s="36"/>
      <c r="R239" s="36"/>
      <c r="S239" s="36"/>
      <c r="T239" s="36"/>
      <c r="U239" s="36"/>
      <c r="V239" s="36"/>
      <c r="W239" s="36"/>
      <c r="X239" s="36"/>
      <c r="Y239" s="36"/>
      <c r="Z239" s="36"/>
      <c r="AA239" s="37">
        <f t="shared" si="13"/>
        <v>3</v>
      </c>
      <c r="AB239" s="38">
        <f t="shared" si="14"/>
        <v>14117.07</v>
      </c>
      <c r="AC239" s="38">
        <f t="shared" si="15"/>
        <v>14117.07</v>
      </c>
      <c r="AD239" s="39">
        <f t="shared" si="16"/>
        <v>6.3823759083627767</v>
      </c>
    </row>
    <row r="240" spans="1:30">
      <c r="A240" s="27">
        <v>223</v>
      </c>
      <c r="B240" s="28" t="s">
        <v>510</v>
      </c>
      <c r="C240" s="28" t="s">
        <v>511</v>
      </c>
      <c r="D240" s="29" t="s">
        <v>66</v>
      </c>
      <c r="E240" s="30">
        <v>1</v>
      </c>
      <c r="F240" s="31"/>
      <c r="G240" s="30"/>
      <c r="H240" s="32"/>
      <c r="I240" s="32"/>
      <c r="J240" s="33">
        <v>1.0379</v>
      </c>
      <c r="K240" s="30"/>
      <c r="L240" s="34">
        <v>10705.833333333299</v>
      </c>
      <c r="M240" s="34">
        <v>11839.333333333299</v>
      </c>
      <c r="N240" s="35">
        <v>10570.833333333299</v>
      </c>
      <c r="O240" s="36"/>
      <c r="P240" s="36"/>
      <c r="Q240" s="36"/>
      <c r="R240" s="36"/>
      <c r="S240" s="36"/>
      <c r="T240" s="36"/>
      <c r="U240" s="36"/>
      <c r="V240" s="36"/>
      <c r="W240" s="36"/>
      <c r="X240" s="36"/>
      <c r="Y240" s="36"/>
      <c r="Z240" s="36"/>
      <c r="AA240" s="37">
        <f t="shared" si="13"/>
        <v>3</v>
      </c>
      <c r="AB240" s="38">
        <f t="shared" si="14"/>
        <v>11038.67</v>
      </c>
      <c r="AC240" s="38">
        <f t="shared" si="15"/>
        <v>11038.67</v>
      </c>
      <c r="AD240" s="39">
        <f t="shared" si="16"/>
        <v>6.3112257068414115</v>
      </c>
    </row>
    <row r="241" spans="1:30">
      <c r="A241" s="27">
        <v>224</v>
      </c>
      <c r="B241" s="28" t="s">
        <v>512</v>
      </c>
      <c r="C241" s="28" t="s">
        <v>513</v>
      </c>
      <c r="D241" s="29" t="s">
        <v>66</v>
      </c>
      <c r="E241" s="30">
        <v>1</v>
      </c>
      <c r="F241" s="31"/>
      <c r="G241" s="30"/>
      <c r="H241" s="32"/>
      <c r="I241" s="32"/>
      <c r="J241" s="33">
        <v>1.0379</v>
      </c>
      <c r="K241" s="30"/>
      <c r="L241" s="34">
        <v>10745.333333333299</v>
      </c>
      <c r="M241" s="34">
        <v>11870.1333333333</v>
      </c>
      <c r="N241" s="35">
        <v>10598.333333333299</v>
      </c>
      <c r="O241" s="36"/>
      <c r="P241" s="36"/>
      <c r="Q241" s="36"/>
      <c r="R241" s="36"/>
      <c r="S241" s="36"/>
      <c r="T241" s="36"/>
      <c r="U241" s="36"/>
      <c r="V241" s="36"/>
      <c r="W241" s="36"/>
      <c r="X241" s="36"/>
      <c r="Y241" s="36"/>
      <c r="Z241" s="36"/>
      <c r="AA241" s="37">
        <f t="shared" si="13"/>
        <v>3</v>
      </c>
      <c r="AB241" s="38">
        <f t="shared" si="14"/>
        <v>11071.27</v>
      </c>
      <c r="AC241" s="38">
        <f t="shared" si="15"/>
        <v>11071.27</v>
      </c>
      <c r="AD241" s="39">
        <f t="shared" si="16"/>
        <v>6.2841222546601534</v>
      </c>
    </row>
    <row r="242" spans="1:30">
      <c r="A242" s="27">
        <v>225</v>
      </c>
      <c r="B242" s="28" t="s">
        <v>514</v>
      </c>
      <c r="C242" s="28" t="s">
        <v>515</v>
      </c>
      <c r="D242" s="29" t="s">
        <v>66</v>
      </c>
      <c r="E242" s="30">
        <v>1</v>
      </c>
      <c r="F242" s="31"/>
      <c r="G242" s="30"/>
      <c r="H242" s="32"/>
      <c r="I242" s="32"/>
      <c r="J242" s="33">
        <v>1.0379</v>
      </c>
      <c r="K242" s="30"/>
      <c r="L242" s="34">
        <v>6067</v>
      </c>
      <c r="M242" s="34">
        <v>6630.4</v>
      </c>
      <c r="N242" s="35">
        <v>5920</v>
      </c>
      <c r="O242" s="36"/>
      <c r="P242" s="36"/>
      <c r="Q242" s="36"/>
      <c r="R242" s="36"/>
      <c r="S242" s="36"/>
      <c r="T242" s="36"/>
      <c r="U242" s="36"/>
      <c r="V242" s="36"/>
      <c r="W242" s="36"/>
      <c r="X242" s="36"/>
      <c r="Y242" s="36"/>
      <c r="Z242" s="36"/>
      <c r="AA242" s="37">
        <f t="shared" si="13"/>
        <v>3</v>
      </c>
      <c r="AB242" s="38">
        <f t="shared" si="14"/>
        <v>6205.8</v>
      </c>
      <c r="AC242" s="38">
        <f t="shared" si="15"/>
        <v>6205.8</v>
      </c>
      <c r="AD242" s="39">
        <f t="shared" si="16"/>
        <v>6.0425434241043279</v>
      </c>
    </row>
    <row r="243" spans="1:30">
      <c r="A243" s="27">
        <v>226</v>
      </c>
      <c r="B243" s="28" t="s">
        <v>516</v>
      </c>
      <c r="C243" s="28" t="s">
        <v>517</v>
      </c>
      <c r="D243" s="29" t="s">
        <v>66</v>
      </c>
      <c r="E243" s="30">
        <v>1</v>
      </c>
      <c r="F243" s="31"/>
      <c r="G243" s="30"/>
      <c r="H243" s="32"/>
      <c r="I243" s="32"/>
      <c r="J243" s="33">
        <v>1.0379</v>
      </c>
      <c r="K243" s="30"/>
      <c r="L243" s="34">
        <v>8868.6666666666697</v>
      </c>
      <c r="M243" s="34">
        <v>9768.2666666666701</v>
      </c>
      <c r="N243" s="35">
        <v>8721.6666666666697</v>
      </c>
      <c r="O243" s="36"/>
      <c r="P243" s="36"/>
      <c r="Q243" s="36"/>
      <c r="R243" s="36"/>
      <c r="S243" s="36"/>
      <c r="T243" s="36"/>
      <c r="U243" s="36"/>
      <c r="V243" s="36"/>
      <c r="W243" s="36"/>
      <c r="X243" s="36"/>
      <c r="Y243" s="36"/>
      <c r="Z243" s="36"/>
      <c r="AA243" s="37">
        <f t="shared" si="13"/>
        <v>3</v>
      </c>
      <c r="AB243" s="38">
        <f t="shared" si="14"/>
        <v>9119.5400000000009</v>
      </c>
      <c r="AC243" s="38">
        <f t="shared" si="15"/>
        <v>9119.5400000000009</v>
      </c>
      <c r="AD243" s="39">
        <f t="shared" si="16"/>
        <v>6.2131090546509418</v>
      </c>
    </row>
    <row r="244" spans="1:30">
      <c r="A244" s="27">
        <v>227</v>
      </c>
      <c r="B244" s="28" t="s">
        <v>518</v>
      </c>
      <c r="C244" s="28" t="s">
        <v>519</v>
      </c>
      <c r="D244" s="29" t="s">
        <v>66</v>
      </c>
      <c r="E244" s="30">
        <v>1</v>
      </c>
      <c r="F244" s="31"/>
      <c r="G244" s="30"/>
      <c r="H244" s="32"/>
      <c r="I244" s="32"/>
      <c r="J244" s="33">
        <v>1.0379</v>
      </c>
      <c r="K244" s="30"/>
      <c r="L244" s="34">
        <v>6916.1666666666697</v>
      </c>
      <c r="M244" s="34">
        <v>7581.4666666666699</v>
      </c>
      <c r="N244" s="35">
        <v>6769.1666666666697</v>
      </c>
      <c r="O244" s="36"/>
      <c r="P244" s="36"/>
      <c r="Q244" s="36"/>
      <c r="R244" s="36"/>
      <c r="S244" s="36"/>
      <c r="T244" s="36"/>
      <c r="U244" s="36"/>
      <c r="V244" s="36"/>
      <c r="W244" s="36"/>
      <c r="X244" s="36"/>
      <c r="Y244" s="36"/>
      <c r="Z244" s="36"/>
      <c r="AA244" s="37">
        <f t="shared" si="13"/>
        <v>3</v>
      </c>
      <c r="AB244" s="38">
        <f t="shared" si="14"/>
        <v>7088.9400000000005</v>
      </c>
      <c r="AC244" s="38">
        <f t="shared" si="15"/>
        <v>7088.9400000000005</v>
      </c>
      <c r="AD244" s="39">
        <f t="shared" si="16"/>
        <v>6.1057450660660528</v>
      </c>
    </row>
    <row r="245" spans="1:30">
      <c r="A245" s="27">
        <v>228</v>
      </c>
      <c r="B245" s="28" t="s">
        <v>520</v>
      </c>
      <c r="C245" s="28" t="s">
        <v>521</v>
      </c>
      <c r="D245" s="29" t="s">
        <v>66</v>
      </c>
      <c r="E245" s="30">
        <v>1</v>
      </c>
      <c r="F245" s="31"/>
      <c r="G245" s="30"/>
      <c r="H245" s="32"/>
      <c r="I245" s="32"/>
      <c r="J245" s="33">
        <v>1.0379</v>
      </c>
      <c r="K245" s="30"/>
      <c r="L245" s="34">
        <v>6922.8333333333303</v>
      </c>
      <c r="M245" s="34">
        <v>7588.9333333333298</v>
      </c>
      <c r="N245" s="35">
        <v>6775.8333333333303</v>
      </c>
      <c r="O245" s="36"/>
      <c r="P245" s="36"/>
      <c r="Q245" s="36"/>
      <c r="R245" s="36"/>
      <c r="S245" s="36"/>
      <c r="T245" s="36"/>
      <c r="U245" s="36"/>
      <c r="V245" s="36"/>
      <c r="W245" s="36"/>
      <c r="X245" s="36"/>
      <c r="Y245" s="36"/>
      <c r="Z245" s="36"/>
      <c r="AA245" s="37">
        <f t="shared" si="13"/>
        <v>3</v>
      </c>
      <c r="AB245" s="38">
        <f t="shared" si="14"/>
        <v>7095.87</v>
      </c>
      <c r="AC245" s="38">
        <f t="shared" si="15"/>
        <v>7095.87</v>
      </c>
      <c r="AD245" s="39">
        <f t="shared" si="16"/>
        <v>6.106196752525678</v>
      </c>
    </row>
    <row r="246" spans="1:30">
      <c r="A246" s="27">
        <v>229</v>
      </c>
      <c r="B246" s="28" t="s">
        <v>522</v>
      </c>
      <c r="C246" s="28" t="s">
        <v>523</v>
      </c>
      <c r="D246" s="29" t="s">
        <v>66</v>
      </c>
      <c r="E246" s="30">
        <v>1</v>
      </c>
      <c r="F246" s="31"/>
      <c r="G246" s="30"/>
      <c r="H246" s="32"/>
      <c r="I246" s="32"/>
      <c r="J246" s="33">
        <v>1.0379</v>
      </c>
      <c r="K246" s="30"/>
      <c r="L246" s="34">
        <v>61563.666666666701</v>
      </c>
      <c r="M246" s="34">
        <v>68786.666666666701</v>
      </c>
      <c r="N246" s="35">
        <v>61416.666666666701</v>
      </c>
      <c r="O246" s="36"/>
      <c r="P246" s="36"/>
      <c r="Q246" s="36"/>
      <c r="R246" s="36"/>
      <c r="S246" s="36"/>
      <c r="T246" s="36"/>
      <c r="U246" s="36"/>
      <c r="V246" s="36"/>
      <c r="W246" s="36"/>
      <c r="X246" s="36"/>
      <c r="Y246" s="36"/>
      <c r="Z246" s="36"/>
      <c r="AA246" s="37">
        <f t="shared" si="13"/>
        <v>3</v>
      </c>
      <c r="AB246" s="38">
        <f t="shared" si="14"/>
        <v>63922.340000000004</v>
      </c>
      <c r="AC246" s="38">
        <f t="shared" si="15"/>
        <v>63922.340000000004</v>
      </c>
      <c r="AD246" s="39">
        <f t="shared" si="16"/>
        <v>6.5912439786022574</v>
      </c>
    </row>
    <row r="247" spans="1:30">
      <c r="A247" s="27">
        <v>230</v>
      </c>
      <c r="B247" s="28" t="s">
        <v>524</v>
      </c>
      <c r="C247" s="28" t="s">
        <v>525</v>
      </c>
      <c r="D247" s="29" t="s">
        <v>66</v>
      </c>
      <c r="E247" s="30">
        <v>1</v>
      </c>
      <c r="F247" s="31"/>
      <c r="G247" s="30"/>
      <c r="H247" s="32"/>
      <c r="I247" s="32"/>
      <c r="J247" s="33">
        <v>1.0379</v>
      </c>
      <c r="K247" s="30"/>
      <c r="L247" s="34">
        <v>6922.8333333333303</v>
      </c>
      <c r="M247" s="34">
        <v>7588.9333333333298</v>
      </c>
      <c r="N247" s="35">
        <v>6775.8333333333303</v>
      </c>
      <c r="O247" s="36"/>
      <c r="P247" s="36"/>
      <c r="Q247" s="36"/>
      <c r="R247" s="36"/>
      <c r="S247" s="36"/>
      <c r="T247" s="36"/>
      <c r="U247" s="36"/>
      <c r="V247" s="36"/>
      <c r="W247" s="36"/>
      <c r="X247" s="36"/>
      <c r="Y247" s="36"/>
      <c r="Z247" s="36"/>
      <c r="AA247" s="37">
        <f t="shared" si="13"/>
        <v>3</v>
      </c>
      <c r="AB247" s="38">
        <f t="shared" si="14"/>
        <v>7095.87</v>
      </c>
      <c r="AC247" s="38">
        <f t="shared" si="15"/>
        <v>7095.87</v>
      </c>
      <c r="AD247" s="39">
        <f t="shared" si="16"/>
        <v>6.106196752525678</v>
      </c>
    </row>
    <row r="248" spans="1:30">
      <c r="A248" s="27">
        <v>231</v>
      </c>
      <c r="B248" s="28" t="s">
        <v>526</v>
      </c>
      <c r="C248" s="28" t="s">
        <v>527</v>
      </c>
      <c r="D248" s="29" t="s">
        <v>66</v>
      </c>
      <c r="E248" s="30">
        <v>1</v>
      </c>
      <c r="F248" s="31"/>
      <c r="G248" s="30"/>
      <c r="H248" s="32"/>
      <c r="I248" s="32"/>
      <c r="J248" s="33">
        <v>1.0379</v>
      </c>
      <c r="K248" s="30"/>
      <c r="L248" s="34">
        <v>38269.5</v>
      </c>
      <c r="M248" s="34">
        <v>42697.2</v>
      </c>
      <c r="N248" s="35">
        <v>38122.5</v>
      </c>
      <c r="O248" s="36"/>
      <c r="P248" s="36"/>
      <c r="Q248" s="36"/>
      <c r="R248" s="36"/>
      <c r="S248" s="36"/>
      <c r="T248" s="36"/>
      <c r="U248" s="36"/>
      <c r="V248" s="36"/>
      <c r="W248" s="36"/>
      <c r="X248" s="36"/>
      <c r="Y248" s="36"/>
      <c r="Z248" s="36"/>
      <c r="AA248" s="37">
        <f t="shared" si="13"/>
        <v>3</v>
      </c>
      <c r="AB248" s="38">
        <f t="shared" si="14"/>
        <v>39696.400000000001</v>
      </c>
      <c r="AC248" s="38">
        <f t="shared" si="15"/>
        <v>39696.400000000001</v>
      </c>
      <c r="AD248" s="39">
        <f t="shared" si="16"/>
        <v>6.5492291750233811</v>
      </c>
    </row>
    <row r="249" spans="1:30">
      <c r="A249" s="27">
        <v>232</v>
      </c>
      <c r="B249" s="28" t="s">
        <v>528</v>
      </c>
      <c r="C249" s="28" t="s">
        <v>529</v>
      </c>
      <c r="D249" s="29" t="s">
        <v>66</v>
      </c>
      <c r="E249" s="30">
        <v>1</v>
      </c>
      <c r="F249" s="31"/>
      <c r="G249" s="30"/>
      <c r="H249" s="32"/>
      <c r="I249" s="32"/>
      <c r="J249" s="33">
        <v>1.0379</v>
      </c>
      <c r="K249" s="30"/>
      <c r="L249" s="34">
        <v>61557</v>
      </c>
      <c r="M249" s="34">
        <v>68779.199999999997</v>
      </c>
      <c r="N249" s="35">
        <v>61410</v>
      </c>
      <c r="O249" s="36"/>
      <c r="P249" s="36"/>
      <c r="Q249" s="36"/>
      <c r="R249" s="36"/>
      <c r="S249" s="36"/>
      <c r="T249" s="36"/>
      <c r="U249" s="36"/>
      <c r="V249" s="36"/>
      <c r="W249" s="36"/>
      <c r="X249" s="36"/>
      <c r="Y249" s="36"/>
      <c r="Z249" s="36"/>
      <c r="AA249" s="37">
        <f t="shared" si="13"/>
        <v>3</v>
      </c>
      <c r="AB249" s="38">
        <f t="shared" si="14"/>
        <v>63915.4</v>
      </c>
      <c r="AC249" s="38">
        <f t="shared" si="15"/>
        <v>63915.4</v>
      </c>
      <c r="AD249" s="39">
        <f t="shared" si="16"/>
        <v>6.5912371295647993</v>
      </c>
    </row>
    <row r="250" spans="1:30">
      <c r="A250" s="27">
        <v>233</v>
      </c>
      <c r="B250" s="28" t="s">
        <v>530</v>
      </c>
      <c r="C250" s="28" t="s">
        <v>531</v>
      </c>
      <c r="D250" s="29" t="s">
        <v>66</v>
      </c>
      <c r="E250" s="30">
        <v>1</v>
      </c>
      <c r="F250" s="31"/>
      <c r="G250" s="30"/>
      <c r="H250" s="32"/>
      <c r="I250" s="32"/>
      <c r="J250" s="33">
        <v>1.0379</v>
      </c>
      <c r="K250" s="30"/>
      <c r="L250" s="34">
        <v>5652.8333333333303</v>
      </c>
      <c r="M250" s="34">
        <v>6166.5333333333301</v>
      </c>
      <c r="N250" s="35">
        <v>5505.8333333333303</v>
      </c>
      <c r="O250" s="36"/>
      <c r="P250" s="36"/>
      <c r="Q250" s="36"/>
      <c r="R250" s="36"/>
      <c r="S250" s="36"/>
      <c r="T250" s="36"/>
      <c r="U250" s="36"/>
      <c r="V250" s="36"/>
      <c r="W250" s="36"/>
      <c r="X250" s="36"/>
      <c r="Y250" s="36"/>
      <c r="Z250" s="36"/>
      <c r="AA250" s="37">
        <f t="shared" si="13"/>
        <v>3</v>
      </c>
      <c r="AB250" s="38">
        <f t="shared" si="14"/>
        <v>5775.07</v>
      </c>
      <c r="AC250" s="38">
        <f t="shared" si="15"/>
        <v>5775.07</v>
      </c>
      <c r="AD250" s="39">
        <f t="shared" si="16"/>
        <v>6.0067850450917568</v>
      </c>
    </row>
    <row r="251" spans="1:30">
      <c r="A251" s="27">
        <v>234</v>
      </c>
      <c r="B251" s="28" t="s">
        <v>532</v>
      </c>
      <c r="C251" s="28" t="s">
        <v>533</v>
      </c>
      <c r="D251" s="29" t="s">
        <v>66</v>
      </c>
      <c r="E251" s="30">
        <v>1</v>
      </c>
      <c r="F251" s="31"/>
      <c r="G251" s="30"/>
      <c r="H251" s="32"/>
      <c r="I251" s="32"/>
      <c r="J251" s="33">
        <v>1.0379</v>
      </c>
      <c r="K251" s="30"/>
      <c r="L251" s="34">
        <v>11442</v>
      </c>
      <c r="M251" s="34">
        <v>12650.4</v>
      </c>
      <c r="N251" s="35">
        <v>11295</v>
      </c>
      <c r="O251" s="36"/>
      <c r="P251" s="36"/>
      <c r="Q251" s="36"/>
      <c r="R251" s="36"/>
      <c r="S251" s="36"/>
      <c r="T251" s="36"/>
      <c r="U251" s="36"/>
      <c r="V251" s="36"/>
      <c r="W251" s="36"/>
      <c r="X251" s="36"/>
      <c r="Y251" s="36"/>
      <c r="Z251" s="36"/>
      <c r="AA251" s="37">
        <f t="shared" si="13"/>
        <v>3</v>
      </c>
      <c r="AB251" s="38">
        <f t="shared" si="14"/>
        <v>11795.800000000001</v>
      </c>
      <c r="AC251" s="38">
        <f t="shared" si="15"/>
        <v>11795.800000000001</v>
      </c>
      <c r="AD251" s="39">
        <f t="shared" si="16"/>
        <v>6.3051764613783767</v>
      </c>
    </row>
    <row r="252" spans="1:30">
      <c r="A252" s="27">
        <v>235</v>
      </c>
      <c r="B252" s="28" t="s">
        <v>534</v>
      </c>
      <c r="C252" s="28" t="s">
        <v>535</v>
      </c>
      <c r="D252" s="29" t="s">
        <v>66</v>
      </c>
      <c r="E252" s="30">
        <v>1</v>
      </c>
      <c r="F252" s="31"/>
      <c r="G252" s="30"/>
      <c r="H252" s="32"/>
      <c r="I252" s="32"/>
      <c r="J252" s="33">
        <v>1.0379</v>
      </c>
      <c r="K252" s="30"/>
      <c r="L252" s="34">
        <v>33959.457499999997</v>
      </c>
      <c r="M252" s="34">
        <v>35579.599999999999</v>
      </c>
      <c r="N252" s="35">
        <v>31767.5</v>
      </c>
      <c r="O252" s="36"/>
      <c r="P252" s="36"/>
      <c r="Q252" s="36"/>
      <c r="R252" s="36"/>
      <c r="S252" s="36"/>
      <c r="T252" s="36"/>
      <c r="U252" s="36"/>
      <c r="V252" s="36"/>
      <c r="W252" s="36"/>
      <c r="X252" s="36"/>
      <c r="Y252" s="36"/>
      <c r="Z252" s="36"/>
      <c r="AA252" s="37">
        <f t="shared" si="13"/>
        <v>3</v>
      </c>
      <c r="AB252" s="38">
        <f t="shared" si="14"/>
        <v>33768.86</v>
      </c>
      <c r="AC252" s="38">
        <f t="shared" si="15"/>
        <v>33768.86</v>
      </c>
      <c r="AD252" s="39">
        <f t="shared" si="16"/>
        <v>5.6655283465559654</v>
      </c>
    </row>
    <row r="253" spans="1:30">
      <c r="A253" s="27">
        <v>236</v>
      </c>
      <c r="B253" s="28" t="s">
        <v>536</v>
      </c>
      <c r="C253" s="28" t="s">
        <v>537</v>
      </c>
      <c r="D253" s="29" t="s">
        <v>66</v>
      </c>
      <c r="E253" s="30">
        <v>1</v>
      </c>
      <c r="F253" s="31"/>
      <c r="G253" s="30"/>
      <c r="H253" s="32"/>
      <c r="I253" s="32"/>
      <c r="J253" s="33">
        <v>1.0379</v>
      </c>
      <c r="K253" s="30"/>
      <c r="L253" s="34">
        <v>54362.213333333297</v>
      </c>
      <c r="M253" s="34">
        <v>56955.733333333301</v>
      </c>
      <c r="N253" s="35">
        <v>50853.333333333299</v>
      </c>
      <c r="O253" s="36"/>
      <c r="P253" s="36"/>
      <c r="Q253" s="36"/>
      <c r="R253" s="36"/>
      <c r="S253" s="36"/>
      <c r="T253" s="36"/>
      <c r="U253" s="36"/>
      <c r="V253" s="36"/>
      <c r="W253" s="36"/>
      <c r="X253" s="36"/>
      <c r="Y253" s="36"/>
      <c r="Z253" s="36"/>
      <c r="AA253" s="37">
        <f t="shared" si="13"/>
        <v>3</v>
      </c>
      <c r="AB253" s="38">
        <f t="shared" si="14"/>
        <v>54057.1</v>
      </c>
      <c r="AC253" s="38">
        <f t="shared" si="15"/>
        <v>54057.1</v>
      </c>
      <c r="AD253" s="39">
        <f t="shared" si="16"/>
        <v>5.6655289061498735</v>
      </c>
    </row>
    <row r="254" spans="1:30">
      <c r="A254" s="27">
        <v>237</v>
      </c>
      <c r="B254" s="28" t="s">
        <v>538</v>
      </c>
      <c r="C254" s="28" t="s">
        <v>539</v>
      </c>
      <c r="D254" s="29" t="s">
        <v>66</v>
      </c>
      <c r="E254" s="30">
        <v>1</v>
      </c>
      <c r="F254" s="31"/>
      <c r="G254" s="30"/>
      <c r="H254" s="32"/>
      <c r="I254" s="32"/>
      <c r="J254" s="33">
        <v>1.0379</v>
      </c>
      <c r="K254" s="30"/>
      <c r="L254" s="34">
        <v>113189.28333333301</v>
      </c>
      <c r="M254" s="34">
        <v>118589.33333333299</v>
      </c>
      <c r="N254" s="35">
        <v>105883.33333333299</v>
      </c>
      <c r="O254" s="36"/>
      <c r="P254" s="36"/>
      <c r="Q254" s="36"/>
      <c r="R254" s="36"/>
      <c r="S254" s="36"/>
      <c r="T254" s="36"/>
      <c r="U254" s="36"/>
      <c r="V254" s="36"/>
      <c r="W254" s="36"/>
      <c r="X254" s="36"/>
      <c r="Y254" s="36"/>
      <c r="Z254" s="36"/>
      <c r="AA254" s="37">
        <f t="shared" si="13"/>
        <v>3</v>
      </c>
      <c r="AB254" s="38">
        <f t="shared" si="14"/>
        <v>112553.99</v>
      </c>
      <c r="AC254" s="38">
        <f t="shared" si="15"/>
        <v>112553.99</v>
      </c>
      <c r="AD254" s="39">
        <f t="shared" si="16"/>
        <v>5.665529269285317</v>
      </c>
    </row>
    <row r="255" spans="1:30">
      <c r="A255" s="27">
        <v>238</v>
      </c>
      <c r="B255" s="28" t="s">
        <v>540</v>
      </c>
      <c r="C255" s="28" t="s">
        <v>541</v>
      </c>
      <c r="D255" s="29" t="s">
        <v>66</v>
      </c>
      <c r="E255" s="30">
        <v>1</v>
      </c>
      <c r="F255" s="31"/>
      <c r="G255" s="30"/>
      <c r="H255" s="32"/>
      <c r="I255" s="32"/>
      <c r="J255" s="33">
        <v>1.0379</v>
      </c>
      <c r="K255" s="30"/>
      <c r="L255" s="34">
        <v>135830.70333333299</v>
      </c>
      <c r="M255" s="34">
        <v>142310.933333333</v>
      </c>
      <c r="N255" s="35">
        <v>127063.33333333299</v>
      </c>
      <c r="O255" s="36"/>
      <c r="P255" s="36"/>
      <c r="Q255" s="36"/>
      <c r="R255" s="36"/>
      <c r="S255" s="36"/>
      <c r="T255" s="36"/>
      <c r="U255" s="36"/>
      <c r="V255" s="36"/>
      <c r="W255" s="36"/>
      <c r="X255" s="36"/>
      <c r="Y255" s="36"/>
      <c r="Z255" s="36"/>
      <c r="AA255" s="37">
        <f t="shared" si="13"/>
        <v>3</v>
      </c>
      <c r="AB255" s="38">
        <f t="shared" si="14"/>
        <v>135068.33000000002</v>
      </c>
      <c r="AC255" s="38">
        <f t="shared" si="15"/>
        <v>135068.33000000002</v>
      </c>
      <c r="AD255" s="39">
        <f t="shared" si="16"/>
        <v>5.6655293252213026</v>
      </c>
    </row>
    <row r="256" spans="1:30">
      <c r="A256" s="27">
        <v>239</v>
      </c>
      <c r="B256" s="28" t="s">
        <v>542</v>
      </c>
      <c r="C256" s="28" t="s">
        <v>543</v>
      </c>
      <c r="D256" s="29" t="s">
        <v>66</v>
      </c>
      <c r="E256" s="30">
        <v>1</v>
      </c>
      <c r="F256" s="31"/>
      <c r="G256" s="30"/>
      <c r="H256" s="32"/>
      <c r="I256" s="32"/>
      <c r="J256" s="33">
        <v>1.0379</v>
      </c>
      <c r="K256" s="30"/>
      <c r="L256" s="34">
        <v>5583.7433333333302</v>
      </c>
      <c r="M256" s="34">
        <v>5850.1333333333296</v>
      </c>
      <c r="N256" s="35">
        <v>5223.3333333333303</v>
      </c>
      <c r="O256" s="36"/>
      <c r="P256" s="36"/>
      <c r="Q256" s="36"/>
      <c r="R256" s="36"/>
      <c r="S256" s="36"/>
      <c r="T256" s="36"/>
      <c r="U256" s="36"/>
      <c r="V256" s="36"/>
      <c r="W256" s="36"/>
      <c r="X256" s="36"/>
      <c r="Y256" s="36"/>
      <c r="Z256" s="36"/>
      <c r="AA256" s="37">
        <f t="shared" si="13"/>
        <v>3</v>
      </c>
      <c r="AB256" s="38">
        <f t="shared" si="14"/>
        <v>5552.41</v>
      </c>
      <c r="AC256" s="38">
        <f t="shared" si="15"/>
        <v>5552.41</v>
      </c>
      <c r="AD256" s="39">
        <f t="shared" si="16"/>
        <v>5.6655228023716839</v>
      </c>
    </row>
    <row r="257" spans="1:30">
      <c r="A257" s="27">
        <v>240</v>
      </c>
      <c r="B257" s="28" t="s">
        <v>544</v>
      </c>
      <c r="C257" s="28" t="s">
        <v>545</v>
      </c>
      <c r="D257" s="29" t="s">
        <v>66</v>
      </c>
      <c r="E257" s="30">
        <v>1</v>
      </c>
      <c r="F257" s="31"/>
      <c r="G257" s="30"/>
      <c r="H257" s="32"/>
      <c r="I257" s="32"/>
      <c r="J257" s="33">
        <v>1.0379</v>
      </c>
      <c r="K257" s="30"/>
      <c r="L257" s="34">
        <v>5606.0141666666696</v>
      </c>
      <c r="M257" s="34">
        <v>5873.4666666666699</v>
      </c>
      <c r="N257" s="35">
        <v>5244.1666666666697</v>
      </c>
      <c r="O257" s="36"/>
      <c r="P257" s="36"/>
      <c r="Q257" s="36"/>
      <c r="R257" s="36"/>
      <c r="S257" s="36"/>
      <c r="T257" s="36"/>
      <c r="U257" s="36"/>
      <c r="V257" s="36"/>
      <c r="W257" s="36"/>
      <c r="X257" s="36"/>
      <c r="Y257" s="36"/>
      <c r="Z257" s="36"/>
      <c r="AA257" s="37">
        <f t="shared" si="13"/>
        <v>3</v>
      </c>
      <c r="AB257" s="38">
        <f t="shared" si="14"/>
        <v>5574.55</v>
      </c>
      <c r="AC257" s="38">
        <f t="shared" si="15"/>
        <v>5574.55</v>
      </c>
      <c r="AD257" s="39">
        <f t="shared" si="16"/>
        <v>5.66552875792582</v>
      </c>
    </row>
    <row r="258" spans="1:30">
      <c r="A258" s="27">
        <v>241</v>
      </c>
      <c r="B258" s="28" t="s">
        <v>546</v>
      </c>
      <c r="C258" s="28" t="s">
        <v>547</v>
      </c>
      <c r="D258" s="29" t="s">
        <v>66</v>
      </c>
      <c r="E258" s="30">
        <v>1</v>
      </c>
      <c r="F258" s="31"/>
      <c r="G258" s="30"/>
      <c r="H258" s="32"/>
      <c r="I258" s="32"/>
      <c r="J258" s="33">
        <v>1.0379</v>
      </c>
      <c r="K258" s="30"/>
      <c r="L258" s="34">
        <v>5819.8141666666697</v>
      </c>
      <c r="M258" s="34">
        <v>6097.4666666666699</v>
      </c>
      <c r="N258" s="35">
        <v>5444.1666666666697</v>
      </c>
      <c r="O258" s="36"/>
      <c r="P258" s="36"/>
      <c r="Q258" s="36"/>
      <c r="R258" s="36"/>
      <c r="S258" s="36"/>
      <c r="T258" s="36"/>
      <c r="U258" s="36"/>
      <c r="V258" s="36"/>
      <c r="W258" s="36"/>
      <c r="X258" s="36"/>
      <c r="Y258" s="36"/>
      <c r="Z258" s="36"/>
      <c r="AA258" s="37">
        <f t="shared" si="13"/>
        <v>3</v>
      </c>
      <c r="AB258" s="38">
        <f t="shared" si="14"/>
        <v>5787.1500000000005</v>
      </c>
      <c r="AC258" s="38">
        <f t="shared" si="15"/>
        <v>5787.1500000000005</v>
      </c>
      <c r="AD258" s="39">
        <f t="shared" si="16"/>
        <v>5.6655287890390804</v>
      </c>
    </row>
    <row r="259" spans="1:30">
      <c r="A259" s="27">
        <v>242</v>
      </c>
      <c r="B259" s="28" t="s">
        <v>548</v>
      </c>
      <c r="C259" s="28" t="s">
        <v>549</v>
      </c>
      <c r="D259" s="29" t="s">
        <v>66</v>
      </c>
      <c r="E259" s="30">
        <v>1</v>
      </c>
      <c r="F259" s="31"/>
      <c r="G259" s="30"/>
      <c r="H259" s="32"/>
      <c r="I259" s="32"/>
      <c r="J259" s="33">
        <v>1.0379</v>
      </c>
      <c r="K259" s="30"/>
      <c r="L259" s="34">
        <v>5583.7433333333302</v>
      </c>
      <c r="M259" s="34">
        <v>5850.1333333333296</v>
      </c>
      <c r="N259" s="35">
        <v>5223.3333333333303</v>
      </c>
      <c r="O259" s="36"/>
      <c r="P259" s="36"/>
      <c r="Q259" s="36"/>
      <c r="R259" s="36"/>
      <c r="S259" s="36"/>
      <c r="T259" s="36"/>
      <c r="U259" s="36"/>
      <c r="V259" s="36"/>
      <c r="W259" s="36"/>
      <c r="X259" s="36"/>
      <c r="Y259" s="36"/>
      <c r="Z259" s="36"/>
      <c r="AA259" s="37">
        <f t="shared" si="13"/>
        <v>3</v>
      </c>
      <c r="AB259" s="38">
        <f t="shared" si="14"/>
        <v>5552.41</v>
      </c>
      <c r="AC259" s="38">
        <f t="shared" si="15"/>
        <v>5552.41</v>
      </c>
      <c r="AD259" s="39">
        <f t="shared" si="16"/>
        <v>5.6655228023716839</v>
      </c>
    </row>
    <row r="260" spans="1:30">
      <c r="A260" s="27">
        <v>243</v>
      </c>
      <c r="B260" s="28" t="s">
        <v>550</v>
      </c>
      <c r="C260" s="28" t="s">
        <v>551</v>
      </c>
      <c r="D260" s="29" t="s">
        <v>66</v>
      </c>
      <c r="E260" s="30">
        <v>1</v>
      </c>
      <c r="F260" s="31"/>
      <c r="G260" s="30"/>
      <c r="H260" s="32"/>
      <c r="I260" s="32"/>
      <c r="J260" s="33">
        <v>1.0379</v>
      </c>
      <c r="K260" s="30"/>
      <c r="L260" s="34">
        <v>5819.8141666666697</v>
      </c>
      <c r="M260" s="34">
        <v>6097.4666666666699</v>
      </c>
      <c r="N260" s="35">
        <v>5444.1666666666697</v>
      </c>
      <c r="O260" s="36"/>
      <c r="P260" s="36"/>
      <c r="Q260" s="36"/>
      <c r="R260" s="36"/>
      <c r="S260" s="36"/>
      <c r="T260" s="36"/>
      <c r="U260" s="36"/>
      <c r="V260" s="36"/>
      <c r="W260" s="36"/>
      <c r="X260" s="36"/>
      <c r="Y260" s="36"/>
      <c r="Z260" s="36"/>
      <c r="AA260" s="37">
        <f t="shared" si="13"/>
        <v>3</v>
      </c>
      <c r="AB260" s="38">
        <f t="shared" si="14"/>
        <v>5787.1500000000005</v>
      </c>
      <c r="AC260" s="38">
        <f t="shared" si="15"/>
        <v>5787.1500000000005</v>
      </c>
      <c r="AD260" s="39">
        <f t="shared" si="16"/>
        <v>5.6655287890390804</v>
      </c>
    </row>
    <row r="261" spans="1:30">
      <c r="A261" s="27">
        <v>244</v>
      </c>
      <c r="B261" s="28" t="s">
        <v>552</v>
      </c>
      <c r="C261" s="28" t="s">
        <v>553</v>
      </c>
      <c r="D261" s="29" t="s">
        <v>66</v>
      </c>
      <c r="E261" s="30">
        <v>1</v>
      </c>
      <c r="F261" s="31"/>
      <c r="G261" s="30"/>
      <c r="H261" s="32"/>
      <c r="I261" s="32"/>
      <c r="J261" s="33">
        <v>1.0379</v>
      </c>
      <c r="K261" s="30"/>
      <c r="L261" s="34">
        <v>5819.8141666666697</v>
      </c>
      <c r="M261" s="34">
        <v>6097.4666666666699</v>
      </c>
      <c r="N261" s="35">
        <v>5444.1666666666697</v>
      </c>
      <c r="O261" s="36"/>
      <c r="P261" s="36"/>
      <c r="Q261" s="36"/>
      <c r="R261" s="36"/>
      <c r="S261" s="36"/>
      <c r="T261" s="36"/>
      <c r="U261" s="36"/>
      <c r="V261" s="36"/>
      <c r="W261" s="36"/>
      <c r="X261" s="36"/>
      <c r="Y261" s="36"/>
      <c r="Z261" s="36"/>
      <c r="AA261" s="37">
        <f t="shared" si="13"/>
        <v>3</v>
      </c>
      <c r="AB261" s="38">
        <f t="shared" si="14"/>
        <v>5787.1500000000005</v>
      </c>
      <c r="AC261" s="38">
        <f t="shared" si="15"/>
        <v>5787.1500000000005</v>
      </c>
      <c r="AD261" s="39">
        <f t="shared" si="16"/>
        <v>5.6655287890390804</v>
      </c>
    </row>
    <row r="262" spans="1:30">
      <c r="A262" s="27">
        <v>245</v>
      </c>
      <c r="B262" s="28" t="s">
        <v>554</v>
      </c>
      <c r="C262" s="28" t="s">
        <v>555</v>
      </c>
      <c r="D262" s="29" t="s">
        <v>66</v>
      </c>
      <c r="E262" s="30">
        <v>1</v>
      </c>
      <c r="F262" s="31"/>
      <c r="G262" s="30"/>
      <c r="H262" s="32"/>
      <c r="I262" s="32"/>
      <c r="J262" s="33">
        <v>1.0379</v>
      </c>
      <c r="K262" s="30"/>
      <c r="L262" s="34">
        <v>6055.8850000000002</v>
      </c>
      <c r="M262" s="34">
        <v>6344.8</v>
      </c>
      <c r="N262" s="35">
        <v>5665</v>
      </c>
      <c r="O262" s="36"/>
      <c r="P262" s="36"/>
      <c r="Q262" s="36"/>
      <c r="R262" s="36"/>
      <c r="S262" s="36"/>
      <c r="T262" s="36"/>
      <c r="U262" s="36"/>
      <c r="V262" s="36"/>
      <c r="W262" s="36"/>
      <c r="X262" s="36"/>
      <c r="Y262" s="36"/>
      <c r="Z262" s="36"/>
      <c r="AA262" s="37">
        <f t="shared" si="13"/>
        <v>3</v>
      </c>
      <c r="AB262" s="38">
        <f t="shared" si="14"/>
        <v>6021.9000000000005</v>
      </c>
      <c r="AC262" s="38">
        <f t="shared" si="15"/>
        <v>6021.9000000000005</v>
      </c>
      <c r="AD262" s="39">
        <f t="shared" si="16"/>
        <v>5.6655249007543542</v>
      </c>
    </row>
    <row r="263" spans="1:30">
      <c r="A263" s="27">
        <v>246</v>
      </c>
      <c r="B263" s="28" t="s">
        <v>556</v>
      </c>
      <c r="C263" s="28" t="s">
        <v>557</v>
      </c>
      <c r="D263" s="29" t="s">
        <v>66</v>
      </c>
      <c r="E263" s="30">
        <v>1</v>
      </c>
      <c r="F263" s="31"/>
      <c r="G263" s="30"/>
      <c r="H263" s="32"/>
      <c r="I263" s="32"/>
      <c r="J263" s="33">
        <v>1.0379</v>
      </c>
      <c r="K263" s="30"/>
      <c r="L263" s="34">
        <v>6985.0241666666698</v>
      </c>
      <c r="M263" s="34">
        <v>7318.2666666666701</v>
      </c>
      <c r="N263" s="35">
        <v>6534.1666666666697</v>
      </c>
      <c r="O263" s="36"/>
      <c r="P263" s="36"/>
      <c r="Q263" s="36"/>
      <c r="R263" s="36"/>
      <c r="S263" s="36"/>
      <c r="T263" s="36"/>
      <c r="U263" s="36"/>
      <c r="V263" s="36"/>
      <c r="W263" s="36"/>
      <c r="X263" s="36"/>
      <c r="Y263" s="36"/>
      <c r="Z263" s="36"/>
      <c r="AA263" s="37">
        <f t="shared" si="13"/>
        <v>3</v>
      </c>
      <c r="AB263" s="38">
        <f t="shared" si="14"/>
        <v>6945.82</v>
      </c>
      <c r="AC263" s="38">
        <f t="shared" si="15"/>
        <v>6945.82</v>
      </c>
      <c r="AD263" s="39">
        <f t="shared" si="16"/>
        <v>5.6655289251301042</v>
      </c>
    </row>
    <row r="264" spans="1:30">
      <c r="A264" s="27">
        <v>247</v>
      </c>
      <c r="B264" s="28" t="s">
        <v>558</v>
      </c>
      <c r="C264" s="28" t="s">
        <v>559</v>
      </c>
      <c r="D264" s="29" t="s">
        <v>66</v>
      </c>
      <c r="E264" s="30">
        <v>1</v>
      </c>
      <c r="F264" s="31"/>
      <c r="G264" s="30"/>
      <c r="H264" s="32"/>
      <c r="I264" s="32"/>
      <c r="J264" s="33">
        <v>1.0379</v>
      </c>
      <c r="K264" s="30"/>
      <c r="L264" s="34">
        <v>6564.55083333333</v>
      </c>
      <c r="M264" s="34">
        <v>6877.7333333333299</v>
      </c>
      <c r="N264" s="35">
        <v>6140.8333333333303</v>
      </c>
      <c r="O264" s="36"/>
      <c r="P264" s="36"/>
      <c r="Q264" s="36"/>
      <c r="R264" s="36"/>
      <c r="S264" s="36"/>
      <c r="T264" s="36"/>
      <c r="U264" s="36"/>
      <c r="V264" s="36"/>
      <c r="W264" s="36"/>
      <c r="X264" s="36"/>
      <c r="Y264" s="36"/>
      <c r="Z264" s="36"/>
      <c r="AA264" s="37">
        <f t="shared" si="13"/>
        <v>3</v>
      </c>
      <c r="AB264" s="38">
        <f t="shared" si="14"/>
        <v>6527.71</v>
      </c>
      <c r="AC264" s="38">
        <f t="shared" si="15"/>
        <v>6527.71</v>
      </c>
      <c r="AD264" s="39">
        <f t="shared" si="16"/>
        <v>5.6655259885259222</v>
      </c>
    </row>
    <row r="265" spans="1:30">
      <c r="A265" s="27">
        <v>248</v>
      </c>
      <c r="B265" s="28" t="s">
        <v>560</v>
      </c>
      <c r="C265" s="28" t="s">
        <v>561</v>
      </c>
      <c r="D265" s="29" t="s">
        <v>66</v>
      </c>
      <c r="E265" s="30">
        <v>1</v>
      </c>
      <c r="F265" s="31"/>
      <c r="G265" s="30"/>
      <c r="H265" s="32"/>
      <c r="I265" s="32"/>
      <c r="J265" s="33">
        <v>1.0379</v>
      </c>
      <c r="K265" s="30"/>
      <c r="L265" s="34">
        <v>5826.9408333333304</v>
      </c>
      <c r="M265" s="34">
        <v>6104.9333333333298</v>
      </c>
      <c r="N265" s="35">
        <v>5450.8333333333303</v>
      </c>
      <c r="O265" s="36"/>
      <c r="P265" s="36"/>
      <c r="Q265" s="36"/>
      <c r="R265" s="36"/>
      <c r="S265" s="36"/>
      <c r="T265" s="36"/>
      <c r="U265" s="36"/>
      <c r="V265" s="36"/>
      <c r="W265" s="36"/>
      <c r="X265" s="36"/>
      <c r="Y265" s="36"/>
      <c r="Z265" s="36"/>
      <c r="AA265" s="37">
        <f t="shared" si="13"/>
        <v>3</v>
      </c>
      <c r="AB265" s="38">
        <f t="shared" si="14"/>
        <v>5794.24</v>
      </c>
      <c r="AC265" s="38">
        <f t="shared" si="15"/>
        <v>5794.24</v>
      </c>
      <c r="AD265" s="39">
        <f t="shared" si="16"/>
        <v>5.6655255307488739</v>
      </c>
    </row>
    <row r="266" spans="1:30">
      <c r="A266" s="27">
        <v>249</v>
      </c>
      <c r="B266" s="28" t="s">
        <v>562</v>
      </c>
      <c r="C266" s="28" t="s">
        <v>563</v>
      </c>
      <c r="D266" s="29" t="s">
        <v>66</v>
      </c>
      <c r="E266" s="30">
        <v>1</v>
      </c>
      <c r="F266" s="31"/>
      <c r="G266" s="30"/>
      <c r="H266" s="32"/>
      <c r="I266" s="32"/>
      <c r="J266" s="33">
        <v>1.0379</v>
      </c>
      <c r="K266" s="30"/>
      <c r="L266" s="34">
        <v>6055.8850000000002</v>
      </c>
      <c r="M266" s="34">
        <v>6344.8</v>
      </c>
      <c r="N266" s="35">
        <v>5665</v>
      </c>
      <c r="O266" s="36"/>
      <c r="P266" s="36"/>
      <c r="Q266" s="36"/>
      <c r="R266" s="36"/>
      <c r="S266" s="36"/>
      <c r="T266" s="36"/>
      <c r="U266" s="36"/>
      <c r="V266" s="36"/>
      <c r="W266" s="36"/>
      <c r="X266" s="36"/>
      <c r="Y266" s="36"/>
      <c r="Z266" s="36"/>
      <c r="AA266" s="37">
        <f t="shared" si="13"/>
        <v>3</v>
      </c>
      <c r="AB266" s="38">
        <f t="shared" si="14"/>
        <v>6021.9000000000005</v>
      </c>
      <c r="AC266" s="38">
        <f t="shared" si="15"/>
        <v>6021.9000000000005</v>
      </c>
      <c r="AD266" s="39">
        <f t="shared" si="16"/>
        <v>5.6655249007543542</v>
      </c>
    </row>
    <row r="267" spans="1:30">
      <c r="A267" s="27">
        <v>250</v>
      </c>
      <c r="B267" s="28" t="s">
        <v>564</v>
      </c>
      <c r="C267" s="28" t="s">
        <v>565</v>
      </c>
      <c r="D267" s="29" t="s">
        <v>66</v>
      </c>
      <c r="E267" s="30">
        <v>1</v>
      </c>
      <c r="F267" s="31"/>
      <c r="G267" s="30"/>
      <c r="H267" s="32"/>
      <c r="I267" s="32"/>
      <c r="J267" s="33">
        <v>1.0379</v>
      </c>
      <c r="K267" s="30"/>
      <c r="L267" s="34">
        <v>6063.01166666667</v>
      </c>
      <c r="M267" s="34">
        <v>6352.2666666666701</v>
      </c>
      <c r="N267" s="35">
        <v>5671.6666666666697</v>
      </c>
      <c r="O267" s="36"/>
      <c r="P267" s="36"/>
      <c r="Q267" s="36"/>
      <c r="R267" s="36"/>
      <c r="S267" s="36"/>
      <c r="T267" s="36"/>
      <c r="U267" s="36"/>
      <c r="V267" s="36"/>
      <c r="W267" s="36"/>
      <c r="X267" s="36"/>
      <c r="Y267" s="36"/>
      <c r="Z267" s="36"/>
      <c r="AA267" s="37">
        <f t="shared" si="13"/>
        <v>3</v>
      </c>
      <c r="AB267" s="38">
        <f t="shared" si="14"/>
        <v>6028.99</v>
      </c>
      <c r="AC267" s="38">
        <f t="shared" si="15"/>
        <v>6028.99</v>
      </c>
      <c r="AD267" s="39">
        <f t="shared" si="16"/>
        <v>5.6655217739052128</v>
      </c>
    </row>
    <row r="268" spans="1:30">
      <c r="A268" s="27">
        <v>251</v>
      </c>
      <c r="B268" s="28" t="s">
        <v>566</v>
      </c>
      <c r="C268" s="28" t="s">
        <v>567</v>
      </c>
      <c r="D268" s="29" t="s">
        <v>66</v>
      </c>
      <c r="E268" s="30">
        <v>1</v>
      </c>
      <c r="F268" s="31"/>
      <c r="G268" s="30"/>
      <c r="H268" s="32"/>
      <c r="I268" s="32"/>
      <c r="J268" s="33">
        <v>1.0379</v>
      </c>
      <c r="K268" s="30"/>
      <c r="L268" s="34">
        <v>6195.7458333333298</v>
      </c>
      <c r="M268" s="34">
        <v>6491.3333333333303</v>
      </c>
      <c r="N268" s="35">
        <v>5795.8333333333303</v>
      </c>
      <c r="O268" s="36"/>
      <c r="P268" s="36"/>
      <c r="Q268" s="36"/>
      <c r="R268" s="36"/>
      <c r="S268" s="36"/>
      <c r="T268" s="36"/>
      <c r="U268" s="36"/>
      <c r="V268" s="36"/>
      <c r="W268" s="36"/>
      <c r="X268" s="36"/>
      <c r="Y268" s="36"/>
      <c r="Z268" s="36"/>
      <c r="AA268" s="37">
        <f t="shared" si="13"/>
        <v>3</v>
      </c>
      <c r="AB268" s="38">
        <f t="shared" si="14"/>
        <v>6160.9800000000005</v>
      </c>
      <c r="AC268" s="38">
        <f t="shared" si="15"/>
        <v>6160.9800000000005</v>
      </c>
      <c r="AD268" s="39">
        <f t="shared" si="16"/>
        <v>5.6655211753524801</v>
      </c>
    </row>
    <row r="269" spans="1:30">
      <c r="A269" s="27">
        <v>252</v>
      </c>
      <c r="B269" s="28" t="s">
        <v>568</v>
      </c>
      <c r="C269" s="28" t="s">
        <v>569</v>
      </c>
      <c r="D269" s="29" t="s">
        <v>66</v>
      </c>
      <c r="E269" s="30">
        <v>1</v>
      </c>
      <c r="F269" s="31"/>
      <c r="G269" s="30"/>
      <c r="H269" s="32"/>
      <c r="I269" s="32"/>
      <c r="J269" s="33">
        <v>1.0379</v>
      </c>
      <c r="K269" s="30"/>
      <c r="L269" s="34">
        <v>6859.4166666666697</v>
      </c>
      <c r="M269" s="34">
        <v>7186.6666666666697</v>
      </c>
      <c r="N269" s="35">
        <v>6416.6666666666697</v>
      </c>
      <c r="O269" s="36"/>
      <c r="P269" s="36"/>
      <c r="Q269" s="36"/>
      <c r="R269" s="36"/>
      <c r="S269" s="36"/>
      <c r="T269" s="36"/>
      <c r="U269" s="36"/>
      <c r="V269" s="36"/>
      <c r="W269" s="36"/>
      <c r="X269" s="36"/>
      <c r="Y269" s="36"/>
      <c r="Z269" s="36"/>
      <c r="AA269" s="37">
        <f t="shared" si="13"/>
        <v>3</v>
      </c>
      <c r="AB269" s="38">
        <f t="shared" si="14"/>
        <v>6820.92</v>
      </c>
      <c r="AC269" s="38">
        <f t="shared" si="15"/>
        <v>6820.92</v>
      </c>
      <c r="AD269" s="39">
        <f t="shared" si="16"/>
        <v>5.6655268361567215</v>
      </c>
    </row>
    <row r="270" spans="1:30">
      <c r="A270" s="27">
        <v>253</v>
      </c>
      <c r="B270" s="28" t="s">
        <v>570</v>
      </c>
      <c r="C270" s="28" t="s">
        <v>571</v>
      </c>
      <c r="D270" s="29" t="s">
        <v>66</v>
      </c>
      <c r="E270" s="30">
        <v>1</v>
      </c>
      <c r="F270" s="31"/>
      <c r="G270" s="30"/>
      <c r="H270" s="32"/>
      <c r="I270" s="32"/>
      <c r="J270" s="33">
        <v>1.0379</v>
      </c>
      <c r="K270" s="30"/>
      <c r="L270" s="34">
        <v>7007.2950000000001</v>
      </c>
      <c r="M270" s="34">
        <v>7341.6</v>
      </c>
      <c r="N270" s="35">
        <v>6555</v>
      </c>
      <c r="O270" s="36"/>
      <c r="P270" s="36"/>
      <c r="Q270" s="36"/>
      <c r="R270" s="36"/>
      <c r="S270" s="36"/>
      <c r="T270" s="36"/>
      <c r="U270" s="36"/>
      <c r="V270" s="36"/>
      <c r="W270" s="36"/>
      <c r="X270" s="36"/>
      <c r="Y270" s="36"/>
      <c r="Z270" s="36"/>
      <c r="AA270" s="37">
        <f t="shared" si="13"/>
        <v>3</v>
      </c>
      <c r="AB270" s="38">
        <f t="shared" si="14"/>
        <v>6967.97</v>
      </c>
      <c r="AC270" s="38">
        <f t="shared" si="15"/>
        <v>6967.97</v>
      </c>
      <c r="AD270" s="39">
        <f t="shared" si="16"/>
        <v>5.6655255394502877</v>
      </c>
    </row>
    <row r="271" spans="1:30">
      <c r="A271" s="27">
        <v>254</v>
      </c>
      <c r="B271" s="28" t="s">
        <v>572</v>
      </c>
      <c r="C271" s="28" t="s">
        <v>573</v>
      </c>
      <c r="D271" s="29" t="s">
        <v>66</v>
      </c>
      <c r="E271" s="30">
        <v>1</v>
      </c>
      <c r="F271" s="31"/>
      <c r="G271" s="30"/>
      <c r="H271" s="32"/>
      <c r="I271" s="32"/>
      <c r="J271" s="33">
        <v>1.0379</v>
      </c>
      <c r="K271" s="30"/>
      <c r="L271" s="34">
        <v>7054.5091666666704</v>
      </c>
      <c r="M271" s="34">
        <v>7391.0666666666702</v>
      </c>
      <c r="N271" s="35">
        <v>6599.1666666666697</v>
      </c>
      <c r="O271" s="36"/>
      <c r="P271" s="36"/>
      <c r="Q271" s="36"/>
      <c r="R271" s="36"/>
      <c r="S271" s="36"/>
      <c r="T271" s="36"/>
      <c r="U271" s="36"/>
      <c r="V271" s="36"/>
      <c r="W271" s="36"/>
      <c r="X271" s="36"/>
      <c r="Y271" s="36"/>
      <c r="Z271" s="36"/>
      <c r="AA271" s="37">
        <f t="shared" si="13"/>
        <v>3</v>
      </c>
      <c r="AB271" s="38">
        <f t="shared" si="14"/>
        <v>7014.92</v>
      </c>
      <c r="AC271" s="38">
        <f t="shared" si="15"/>
        <v>7014.92</v>
      </c>
      <c r="AD271" s="39">
        <f t="shared" si="16"/>
        <v>5.6655248936267713</v>
      </c>
    </row>
    <row r="272" spans="1:30">
      <c r="A272" s="27">
        <v>255</v>
      </c>
      <c r="B272" s="28" t="s">
        <v>574</v>
      </c>
      <c r="C272" s="28" t="s">
        <v>575</v>
      </c>
      <c r="D272" s="29" t="s">
        <v>121</v>
      </c>
      <c r="E272" s="30">
        <v>1</v>
      </c>
      <c r="F272" s="31"/>
      <c r="G272" s="30"/>
      <c r="H272" s="32"/>
      <c r="I272" s="32"/>
      <c r="J272" s="33">
        <v>1.0379</v>
      </c>
      <c r="K272" s="30"/>
      <c r="L272" s="34">
        <v>7058.9633333333304</v>
      </c>
      <c r="M272" s="34">
        <v>7395.7333333333299</v>
      </c>
      <c r="N272" s="35">
        <v>6603.3333333333303</v>
      </c>
      <c r="O272" s="36"/>
      <c r="P272" s="36"/>
      <c r="Q272" s="36"/>
      <c r="R272" s="36"/>
      <c r="S272" s="36"/>
      <c r="T272" s="36"/>
      <c r="U272" s="36"/>
      <c r="V272" s="36"/>
      <c r="W272" s="36"/>
      <c r="X272" s="36"/>
      <c r="Y272" s="36"/>
      <c r="Z272" s="36"/>
      <c r="AA272" s="37">
        <f t="shared" si="13"/>
        <v>3</v>
      </c>
      <c r="AB272" s="38">
        <f t="shared" si="14"/>
        <v>7019.35</v>
      </c>
      <c r="AC272" s="38">
        <f t="shared" si="15"/>
        <v>7019.35</v>
      </c>
      <c r="AD272" s="39">
        <f t="shared" si="16"/>
        <v>5.6655242239910786</v>
      </c>
    </row>
    <row r="273" spans="1:30">
      <c r="A273" s="27">
        <v>256</v>
      </c>
      <c r="B273" s="28" t="s">
        <v>576</v>
      </c>
      <c r="C273" s="28" t="s">
        <v>577</v>
      </c>
      <c r="D273" s="29" t="s">
        <v>66</v>
      </c>
      <c r="E273" s="30">
        <v>1</v>
      </c>
      <c r="F273" s="31"/>
      <c r="G273" s="30"/>
      <c r="H273" s="32"/>
      <c r="I273" s="32"/>
      <c r="J273" s="33">
        <v>1.0379</v>
      </c>
      <c r="K273" s="30"/>
      <c r="L273" s="34">
        <v>7066.09</v>
      </c>
      <c r="M273" s="34">
        <v>7403.2</v>
      </c>
      <c r="N273" s="35">
        <v>6610</v>
      </c>
      <c r="O273" s="36"/>
      <c r="P273" s="36"/>
      <c r="Q273" s="36"/>
      <c r="R273" s="36"/>
      <c r="S273" s="36"/>
      <c r="T273" s="36"/>
      <c r="U273" s="36"/>
      <c r="V273" s="36"/>
      <c r="W273" s="36"/>
      <c r="X273" s="36"/>
      <c r="Y273" s="36"/>
      <c r="Z273" s="36"/>
      <c r="AA273" s="37">
        <f t="shared" si="13"/>
        <v>3</v>
      </c>
      <c r="AB273" s="38">
        <f t="shared" si="14"/>
        <v>7026.43</v>
      </c>
      <c r="AC273" s="38">
        <f t="shared" si="15"/>
        <v>7026.43</v>
      </c>
      <c r="AD273" s="39">
        <f t="shared" si="16"/>
        <v>5.665529604859084</v>
      </c>
    </row>
    <row r="274" spans="1:30">
      <c r="A274" s="27">
        <v>257</v>
      </c>
      <c r="B274" s="28" t="s">
        <v>578</v>
      </c>
      <c r="C274" s="28" t="s">
        <v>579</v>
      </c>
      <c r="D274" s="29" t="s">
        <v>66</v>
      </c>
      <c r="E274" s="30">
        <v>1</v>
      </c>
      <c r="F274" s="31"/>
      <c r="G274" s="30"/>
      <c r="H274" s="32"/>
      <c r="I274" s="32"/>
      <c r="J274" s="33">
        <v>1.0379</v>
      </c>
      <c r="K274" s="30"/>
      <c r="L274" s="34">
        <v>7065.19916666667</v>
      </c>
      <c r="M274" s="34">
        <v>7402.2666666666701</v>
      </c>
      <c r="N274" s="35">
        <v>6609.1666666666697</v>
      </c>
      <c r="O274" s="36"/>
      <c r="P274" s="36"/>
      <c r="Q274" s="36"/>
      <c r="R274" s="36"/>
      <c r="S274" s="36"/>
      <c r="T274" s="36"/>
      <c r="U274" s="36"/>
      <c r="V274" s="36"/>
      <c r="W274" s="36"/>
      <c r="X274" s="36"/>
      <c r="Y274" s="36"/>
      <c r="Z274" s="36"/>
      <c r="AA274" s="37">
        <f t="shared" ref="AA274:AA337" si="17">COUNTIF(K274:Z274,"&gt;0")</f>
        <v>3</v>
      </c>
      <c r="AB274" s="38">
        <f t="shared" ref="AB274:AB289" si="18">CEILING(SUM(K274:Z274)/COUNTIF(K274:Z274,"&gt;0"),0.01)</f>
        <v>7025.55</v>
      </c>
      <c r="AC274" s="38">
        <f t="shared" ref="AC274:AC337" si="19">AB274*E274</f>
        <v>7025.55</v>
      </c>
      <c r="AD274" s="39">
        <f t="shared" ref="AD274:AD289" si="20">STDEV(K274:Z274)/AB274*100</f>
        <v>5.6655249007550319</v>
      </c>
    </row>
    <row r="275" spans="1:30">
      <c r="A275" s="27">
        <v>258</v>
      </c>
      <c r="B275" s="28" t="s">
        <v>580</v>
      </c>
      <c r="C275" s="28" t="s">
        <v>581</v>
      </c>
      <c r="D275" s="29" t="s">
        <v>66</v>
      </c>
      <c r="E275" s="30">
        <v>1</v>
      </c>
      <c r="F275" s="31"/>
      <c r="G275" s="30"/>
      <c r="H275" s="32"/>
      <c r="I275" s="32"/>
      <c r="J275" s="33">
        <v>1.0379</v>
      </c>
      <c r="K275" s="30"/>
      <c r="L275" s="34">
        <v>7213.9683333333296</v>
      </c>
      <c r="M275" s="34">
        <v>7558.1333333333296</v>
      </c>
      <c r="N275" s="35">
        <v>6748.3333333333303</v>
      </c>
      <c r="O275" s="36"/>
      <c r="P275" s="36"/>
      <c r="Q275" s="36"/>
      <c r="R275" s="36"/>
      <c r="S275" s="36"/>
      <c r="T275" s="36"/>
      <c r="U275" s="36"/>
      <c r="V275" s="36"/>
      <c r="W275" s="36"/>
      <c r="X275" s="36"/>
      <c r="Y275" s="36"/>
      <c r="Z275" s="36"/>
      <c r="AA275" s="37">
        <f t="shared" si="17"/>
        <v>3</v>
      </c>
      <c r="AB275" s="38">
        <f t="shared" si="18"/>
        <v>7173.4800000000005</v>
      </c>
      <c r="AC275" s="38">
        <f t="shared" si="19"/>
        <v>7173.4800000000005</v>
      </c>
      <c r="AD275" s="39">
        <f t="shared" si="20"/>
        <v>5.665528288545695</v>
      </c>
    </row>
    <row r="276" spans="1:30">
      <c r="A276" s="27">
        <v>259</v>
      </c>
      <c r="B276" s="28" t="s">
        <v>582</v>
      </c>
      <c r="C276" s="28" t="s">
        <v>583</v>
      </c>
      <c r="D276" s="29" t="s">
        <v>66</v>
      </c>
      <c r="E276" s="30">
        <v>1</v>
      </c>
      <c r="F276" s="31"/>
      <c r="G276" s="30"/>
      <c r="H276" s="32"/>
      <c r="I276" s="32"/>
      <c r="J276" s="33">
        <v>1.0379</v>
      </c>
      <c r="K276" s="30"/>
      <c r="L276" s="34">
        <v>6985.0241666666698</v>
      </c>
      <c r="M276" s="34">
        <v>7318.2666666666701</v>
      </c>
      <c r="N276" s="35">
        <v>6534.1666666666697</v>
      </c>
      <c r="O276" s="36"/>
      <c r="P276" s="36"/>
      <c r="Q276" s="36"/>
      <c r="R276" s="36"/>
      <c r="S276" s="36"/>
      <c r="T276" s="36"/>
      <c r="U276" s="36"/>
      <c r="V276" s="36"/>
      <c r="W276" s="36"/>
      <c r="X276" s="36"/>
      <c r="Y276" s="36"/>
      <c r="Z276" s="36"/>
      <c r="AA276" s="37">
        <f t="shared" si="17"/>
        <v>3</v>
      </c>
      <c r="AB276" s="38">
        <f t="shared" si="18"/>
        <v>6945.82</v>
      </c>
      <c r="AC276" s="38">
        <f t="shared" si="19"/>
        <v>6945.82</v>
      </c>
      <c r="AD276" s="39">
        <f t="shared" si="20"/>
        <v>5.6655289251301042</v>
      </c>
    </row>
    <row r="277" spans="1:30">
      <c r="A277" s="27">
        <v>260</v>
      </c>
      <c r="B277" s="28" t="s">
        <v>584</v>
      </c>
      <c r="C277" s="28" t="s">
        <v>585</v>
      </c>
      <c r="D277" s="29" t="s">
        <v>66</v>
      </c>
      <c r="E277" s="30">
        <v>1</v>
      </c>
      <c r="F277" s="31"/>
      <c r="G277" s="30"/>
      <c r="H277" s="32"/>
      <c r="I277" s="32"/>
      <c r="J277" s="33">
        <v>1.0379</v>
      </c>
      <c r="K277" s="30"/>
      <c r="L277" s="34">
        <v>7066.09</v>
      </c>
      <c r="M277" s="34">
        <v>7403.2</v>
      </c>
      <c r="N277" s="35">
        <v>6610</v>
      </c>
      <c r="O277" s="36"/>
      <c r="P277" s="36"/>
      <c r="Q277" s="36"/>
      <c r="R277" s="36"/>
      <c r="S277" s="36"/>
      <c r="T277" s="36"/>
      <c r="U277" s="36"/>
      <c r="V277" s="36"/>
      <c r="W277" s="36"/>
      <c r="X277" s="36"/>
      <c r="Y277" s="36"/>
      <c r="Z277" s="36"/>
      <c r="AA277" s="37">
        <f t="shared" si="17"/>
        <v>3</v>
      </c>
      <c r="AB277" s="38">
        <f t="shared" si="18"/>
        <v>7026.43</v>
      </c>
      <c r="AC277" s="38">
        <f t="shared" si="19"/>
        <v>7026.43</v>
      </c>
      <c r="AD277" s="39">
        <f t="shared" si="20"/>
        <v>5.665529604859084</v>
      </c>
    </row>
    <row r="278" spans="1:30">
      <c r="A278" s="27">
        <v>261</v>
      </c>
      <c r="B278" s="28" t="s">
        <v>586</v>
      </c>
      <c r="C278" s="28" t="s">
        <v>587</v>
      </c>
      <c r="D278" s="29" t="s">
        <v>66</v>
      </c>
      <c r="E278" s="30">
        <v>1</v>
      </c>
      <c r="F278" s="31"/>
      <c r="G278" s="30"/>
      <c r="H278" s="32"/>
      <c r="I278" s="32"/>
      <c r="J278" s="33">
        <v>1.0379</v>
      </c>
      <c r="K278" s="30"/>
      <c r="L278" s="34">
        <v>39830.94</v>
      </c>
      <c r="M278" s="34">
        <v>41731.199999999997</v>
      </c>
      <c r="N278" s="35">
        <v>37260</v>
      </c>
      <c r="O278" s="36"/>
      <c r="P278" s="36"/>
      <c r="Q278" s="36"/>
      <c r="R278" s="36"/>
      <c r="S278" s="36"/>
      <c r="T278" s="36"/>
      <c r="U278" s="36"/>
      <c r="V278" s="36"/>
      <c r="W278" s="36"/>
      <c r="X278" s="36"/>
      <c r="Y278" s="36"/>
      <c r="Z278" s="36"/>
      <c r="AA278" s="37">
        <f t="shared" si="17"/>
        <v>3</v>
      </c>
      <c r="AB278" s="38">
        <f t="shared" si="18"/>
        <v>39607.379999999997</v>
      </c>
      <c r="AC278" s="38">
        <f t="shared" si="19"/>
        <v>39607.379999999997</v>
      </c>
      <c r="AD278" s="39">
        <f t="shared" si="20"/>
        <v>5.6655296048594161</v>
      </c>
    </row>
    <row r="279" spans="1:30">
      <c r="A279" s="27">
        <v>262</v>
      </c>
      <c r="B279" s="28" t="s">
        <v>588</v>
      </c>
      <c r="C279" s="28" t="s">
        <v>589</v>
      </c>
      <c r="D279" s="29" t="s">
        <v>66</v>
      </c>
      <c r="E279" s="30">
        <v>1</v>
      </c>
      <c r="F279" s="31"/>
      <c r="G279" s="30"/>
      <c r="H279" s="32"/>
      <c r="I279" s="32"/>
      <c r="J279" s="33">
        <v>1.0379</v>
      </c>
      <c r="K279" s="30"/>
      <c r="L279" s="34">
        <v>12539.37</v>
      </c>
      <c r="M279" s="34">
        <v>13137.6</v>
      </c>
      <c r="N279" s="35">
        <v>11730</v>
      </c>
      <c r="O279" s="36"/>
      <c r="P279" s="36"/>
      <c r="Q279" s="36"/>
      <c r="R279" s="36"/>
      <c r="S279" s="36"/>
      <c r="T279" s="36"/>
      <c r="U279" s="36"/>
      <c r="V279" s="36"/>
      <c r="W279" s="36"/>
      <c r="X279" s="36"/>
      <c r="Y279" s="36"/>
      <c r="Z279" s="36"/>
      <c r="AA279" s="37">
        <f t="shared" si="17"/>
        <v>3</v>
      </c>
      <c r="AB279" s="38">
        <f t="shared" si="18"/>
        <v>12468.99</v>
      </c>
      <c r="AC279" s="38">
        <f t="shared" si="19"/>
        <v>12468.99</v>
      </c>
      <c r="AD279" s="39">
        <f t="shared" si="20"/>
        <v>5.6655296048593078</v>
      </c>
    </row>
    <row r="280" spans="1:30">
      <c r="A280" s="27">
        <v>263</v>
      </c>
      <c r="B280" s="28" t="s">
        <v>590</v>
      </c>
      <c r="C280" s="28" t="s">
        <v>591</v>
      </c>
      <c r="D280" s="29" t="s">
        <v>66</v>
      </c>
      <c r="E280" s="30">
        <v>1</v>
      </c>
      <c r="F280" s="31"/>
      <c r="G280" s="30"/>
      <c r="H280" s="32"/>
      <c r="I280" s="32"/>
      <c r="J280" s="33">
        <v>1.0379</v>
      </c>
      <c r="K280" s="30"/>
      <c r="L280" s="34">
        <v>5163.2700000000004</v>
      </c>
      <c r="M280" s="34">
        <v>5409.6</v>
      </c>
      <c r="N280" s="35">
        <v>4830</v>
      </c>
      <c r="O280" s="36"/>
      <c r="P280" s="36"/>
      <c r="Q280" s="36"/>
      <c r="R280" s="36"/>
      <c r="S280" s="36"/>
      <c r="T280" s="36"/>
      <c r="U280" s="36"/>
      <c r="V280" s="36"/>
      <c r="W280" s="36"/>
      <c r="X280" s="36"/>
      <c r="Y280" s="36"/>
      <c r="Z280" s="36"/>
      <c r="AA280" s="37">
        <f t="shared" si="17"/>
        <v>3</v>
      </c>
      <c r="AB280" s="38">
        <f t="shared" si="18"/>
        <v>5134.29</v>
      </c>
      <c r="AC280" s="38">
        <f t="shared" si="19"/>
        <v>5134.29</v>
      </c>
      <c r="AD280" s="39">
        <f t="shared" si="20"/>
        <v>5.6655296048592652</v>
      </c>
    </row>
    <row r="281" spans="1:30">
      <c r="A281" s="27">
        <v>264</v>
      </c>
      <c r="B281" s="28" t="s">
        <v>592</v>
      </c>
      <c r="C281" s="28" t="s">
        <v>593</v>
      </c>
      <c r="D281" s="29" t="s">
        <v>66</v>
      </c>
      <c r="E281" s="30">
        <v>1</v>
      </c>
      <c r="F281" s="31"/>
      <c r="G281" s="30"/>
      <c r="H281" s="32"/>
      <c r="I281" s="32"/>
      <c r="J281" s="33">
        <v>1.0379</v>
      </c>
      <c r="K281" s="30"/>
      <c r="L281" s="34">
        <v>7450.0391666666701</v>
      </c>
      <c r="M281" s="34">
        <v>7805.4666666666699</v>
      </c>
      <c r="N281" s="35">
        <v>6969.1666666666697</v>
      </c>
      <c r="O281" s="36"/>
      <c r="P281" s="36"/>
      <c r="Q281" s="36"/>
      <c r="R281" s="36"/>
      <c r="S281" s="36"/>
      <c r="T281" s="36"/>
      <c r="U281" s="36"/>
      <c r="V281" s="36"/>
      <c r="W281" s="36"/>
      <c r="X281" s="36"/>
      <c r="Y281" s="36"/>
      <c r="Z281" s="36"/>
      <c r="AA281" s="37">
        <f t="shared" si="17"/>
        <v>3</v>
      </c>
      <c r="AB281" s="38">
        <f t="shared" si="18"/>
        <v>7408.2300000000005</v>
      </c>
      <c r="AC281" s="38">
        <f t="shared" si="19"/>
        <v>7408.2300000000005</v>
      </c>
      <c r="AD281" s="39">
        <f t="shared" si="20"/>
        <v>5.665525143750421</v>
      </c>
    </row>
    <row r="282" spans="1:30">
      <c r="A282" s="27">
        <v>265</v>
      </c>
      <c r="B282" s="28" t="s">
        <v>594</v>
      </c>
      <c r="C282" s="28" t="s">
        <v>595</v>
      </c>
      <c r="D282" s="29" t="s">
        <v>66</v>
      </c>
      <c r="E282" s="30">
        <v>1</v>
      </c>
      <c r="F282" s="31"/>
      <c r="G282" s="30"/>
      <c r="H282" s="32"/>
      <c r="I282" s="32"/>
      <c r="J282" s="33">
        <v>1.0379</v>
      </c>
      <c r="K282" s="30"/>
      <c r="L282" s="34">
        <v>40605.074166666702</v>
      </c>
      <c r="M282" s="34">
        <v>40035.311666666697</v>
      </c>
      <c r="N282" s="35">
        <v>37984.166666666701</v>
      </c>
      <c r="O282" s="36"/>
      <c r="P282" s="36"/>
      <c r="Q282" s="36"/>
      <c r="R282" s="36"/>
      <c r="S282" s="36"/>
      <c r="T282" s="36"/>
      <c r="U282" s="36"/>
      <c r="V282" s="36"/>
      <c r="W282" s="36"/>
      <c r="X282" s="36"/>
      <c r="Y282" s="36"/>
      <c r="Z282" s="36"/>
      <c r="AA282" s="37">
        <f t="shared" si="17"/>
        <v>3</v>
      </c>
      <c r="AB282" s="38">
        <f t="shared" si="18"/>
        <v>39541.520000000004</v>
      </c>
      <c r="AC282" s="38">
        <f t="shared" si="19"/>
        <v>39541.520000000004</v>
      </c>
      <c r="AD282" s="39">
        <f t="shared" si="20"/>
        <v>3.486118379327245</v>
      </c>
    </row>
    <row r="283" spans="1:30">
      <c r="A283" s="27">
        <v>266</v>
      </c>
      <c r="B283" s="28" t="s">
        <v>596</v>
      </c>
      <c r="C283" s="28" t="s">
        <v>597</v>
      </c>
      <c r="D283" s="29" t="s">
        <v>66</v>
      </c>
      <c r="E283" s="30">
        <v>1</v>
      </c>
      <c r="F283" s="31"/>
      <c r="G283" s="30"/>
      <c r="H283" s="32"/>
      <c r="I283" s="32"/>
      <c r="J283" s="33">
        <v>1.0379</v>
      </c>
      <c r="K283" s="30"/>
      <c r="L283" s="34">
        <v>1054.7466666666701</v>
      </c>
      <c r="M283" s="34">
        <v>1039.9466666666699</v>
      </c>
      <c r="N283" s="35">
        <v>986.66666666666697</v>
      </c>
      <c r="O283" s="36"/>
      <c r="P283" s="36"/>
      <c r="Q283" s="36"/>
      <c r="R283" s="36"/>
      <c r="S283" s="36"/>
      <c r="T283" s="36"/>
      <c r="U283" s="36"/>
      <c r="V283" s="36"/>
      <c r="W283" s="36"/>
      <c r="X283" s="36"/>
      <c r="Y283" s="36"/>
      <c r="Z283" s="36"/>
      <c r="AA283" s="37">
        <f t="shared" si="17"/>
        <v>3</v>
      </c>
      <c r="AB283" s="38">
        <f t="shared" si="18"/>
        <v>1027.1200000000001</v>
      </c>
      <c r="AC283" s="38">
        <f t="shared" si="19"/>
        <v>1027.1200000000001</v>
      </c>
      <c r="AD283" s="39">
        <f t="shared" si="20"/>
        <v>3.4861185997359496</v>
      </c>
    </row>
    <row r="284" spans="1:30">
      <c r="A284" s="27">
        <v>267</v>
      </c>
      <c r="B284" s="28" t="s">
        <v>598</v>
      </c>
      <c r="C284" s="28" t="s">
        <v>599</v>
      </c>
      <c r="D284" s="29" t="s">
        <v>66</v>
      </c>
      <c r="E284" s="30">
        <v>1</v>
      </c>
      <c r="F284" s="31"/>
      <c r="G284" s="30"/>
      <c r="H284" s="32"/>
      <c r="I284" s="32"/>
      <c r="J284" s="33">
        <v>1.0379</v>
      </c>
      <c r="K284" s="30"/>
      <c r="L284" s="34">
        <v>3525.9183333333299</v>
      </c>
      <c r="M284" s="34">
        <v>3476.44333333333</v>
      </c>
      <c r="N284" s="35">
        <v>3298.3333333333298</v>
      </c>
      <c r="O284" s="36"/>
      <c r="P284" s="36"/>
      <c r="Q284" s="36"/>
      <c r="R284" s="36"/>
      <c r="S284" s="36"/>
      <c r="T284" s="36"/>
      <c r="U284" s="36"/>
      <c r="V284" s="36"/>
      <c r="W284" s="36"/>
      <c r="X284" s="36"/>
      <c r="Y284" s="36"/>
      <c r="Z284" s="36"/>
      <c r="AA284" s="37">
        <f t="shared" si="17"/>
        <v>3</v>
      </c>
      <c r="AB284" s="38">
        <f t="shared" si="18"/>
        <v>3433.57</v>
      </c>
      <c r="AC284" s="38">
        <f t="shared" si="19"/>
        <v>3433.57</v>
      </c>
      <c r="AD284" s="39">
        <f t="shared" si="20"/>
        <v>3.486113523213572</v>
      </c>
    </row>
    <row r="285" spans="1:30">
      <c r="A285" s="27">
        <v>268</v>
      </c>
      <c r="B285" s="28" t="s">
        <v>600</v>
      </c>
      <c r="C285" s="28" t="s">
        <v>601</v>
      </c>
      <c r="D285" s="29" t="s">
        <v>66</v>
      </c>
      <c r="E285" s="30">
        <v>1</v>
      </c>
      <c r="F285" s="31"/>
      <c r="G285" s="30"/>
      <c r="H285" s="32"/>
      <c r="I285" s="32"/>
      <c r="J285" s="33">
        <v>1.0379</v>
      </c>
      <c r="K285" s="30"/>
      <c r="L285" s="34">
        <v>2197.6858333333298</v>
      </c>
      <c r="M285" s="34">
        <v>2166.8483333333302</v>
      </c>
      <c r="N285" s="35">
        <v>2055.8333333333298</v>
      </c>
      <c r="O285" s="36"/>
      <c r="P285" s="36"/>
      <c r="Q285" s="36"/>
      <c r="R285" s="36"/>
      <c r="S285" s="36"/>
      <c r="T285" s="36"/>
      <c r="U285" s="36"/>
      <c r="V285" s="36"/>
      <c r="W285" s="36"/>
      <c r="X285" s="36"/>
      <c r="Y285" s="36"/>
      <c r="Z285" s="36"/>
      <c r="AA285" s="37">
        <f t="shared" si="17"/>
        <v>3</v>
      </c>
      <c r="AB285" s="38">
        <f t="shared" si="18"/>
        <v>2140.13</v>
      </c>
      <c r="AC285" s="38">
        <f t="shared" si="19"/>
        <v>2140.13</v>
      </c>
      <c r="AD285" s="39">
        <f t="shared" si="20"/>
        <v>3.4861063827729013</v>
      </c>
    </row>
    <row r="286" spans="1:30">
      <c r="A286" s="27">
        <v>269</v>
      </c>
      <c r="B286" s="28" t="s">
        <v>602</v>
      </c>
      <c r="C286" s="28" t="s">
        <v>603</v>
      </c>
      <c r="D286" s="29" t="s">
        <v>66</v>
      </c>
      <c r="E286" s="30">
        <v>1</v>
      </c>
      <c r="F286" s="31"/>
      <c r="G286" s="30"/>
      <c r="H286" s="32"/>
      <c r="I286" s="32"/>
      <c r="J286" s="33">
        <v>1.0379</v>
      </c>
      <c r="K286" s="30"/>
      <c r="L286" s="34">
        <v>1327.3416666666701</v>
      </c>
      <c r="M286" s="34">
        <v>1308.7166666666701</v>
      </c>
      <c r="N286" s="35">
        <v>1241.6666666666699</v>
      </c>
      <c r="O286" s="36"/>
      <c r="P286" s="36"/>
      <c r="Q286" s="36"/>
      <c r="R286" s="36"/>
      <c r="S286" s="36"/>
      <c r="T286" s="36"/>
      <c r="U286" s="36"/>
      <c r="V286" s="36"/>
      <c r="W286" s="36"/>
      <c r="X286" s="36"/>
      <c r="Y286" s="36"/>
      <c r="Z286" s="36"/>
      <c r="AA286" s="37">
        <f t="shared" si="17"/>
        <v>3</v>
      </c>
      <c r="AB286" s="38">
        <f t="shared" si="18"/>
        <v>1292.58</v>
      </c>
      <c r="AC286" s="38">
        <f t="shared" si="19"/>
        <v>1292.58</v>
      </c>
      <c r="AD286" s="39">
        <f t="shared" si="20"/>
        <v>3.4861051146181663</v>
      </c>
    </row>
    <row r="287" spans="1:30">
      <c r="A287" s="27">
        <v>270</v>
      </c>
      <c r="B287" s="28" t="s">
        <v>604</v>
      </c>
      <c r="C287" s="28" t="s">
        <v>605</v>
      </c>
      <c r="D287" s="29" t="s">
        <v>66</v>
      </c>
      <c r="E287" s="30">
        <v>1</v>
      </c>
      <c r="F287" s="31"/>
      <c r="G287" s="30"/>
      <c r="H287" s="32"/>
      <c r="I287" s="32"/>
      <c r="J287" s="33">
        <v>1.0379</v>
      </c>
      <c r="K287" s="30"/>
      <c r="L287" s="34">
        <v>420.47333333333302</v>
      </c>
      <c r="M287" s="34">
        <v>414.57333333333298</v>
      </c>
      <c r="N287" s="35">
        <v>393.33333333333297</v>
      </c>
      <c r="O287" s="36"/>
      <c r="P287" s="36"/>
      <c r="Q287" s="36"/>
      <c r="R287" s="36"/>
      <c r="S287" s="36"/>
      <c r="T287" s="36"/>
      <c r="U287" s="36"/>
      <c r="V287" s="36"/>
      <c r="W287" s="36"/>
      <c r="X287" s="36"/>
      <c r="Y287" s="36"/>
      <c r="Z287" s="36"/>
      <c r="AA287" s="37">
        <f t="shared" si="17"/>
        <v>3</v>
      </c>
      <c r="AB287" s="38">
        <f t="shared" si="18"/>
        <v>409.46000000000004</v>
      </c>
      <c r="AC287" s="38">
        <f t="shared" si="19"/>
        <v>409.46000000000004</v>
      </c>
      <c r="AD287" s="39">
        <f t="shared" si="20"/>
        <v>3.4861185997353337</v>
      </c>
    </row>
    <row r="288" spans="1:30">
      <c r="A288" s="27">
        <v>271</v>
      </c>
      <c r="B288" s="28" t="s">
        <v>606</v>
      </c>
      <c r="C288" s="28" t="s">
        <v>607</v>
      </c>
      <c r="D288" s="29" t="s">
        <v>66</v>
      </c>
      <c r="E288" s="30">
        <v>1</v>
      </c>
      <c r="F288" s="31"/>
      <c r="G288" s="30"/>
      <c r="H288" s="32"/>
      <c r="I288" s="32"/>
      <c r="J288" s="33">
        <v>1.0379</v>
      </c>
      <c r="K288" s="30"/>
      <c r="L288" s="34">
        <v>1844.0250000000001</v>
      </c>
      <c r="M288" s="34">
        <v>1818.15</v>
      </c>
      <c r="N288" s="35">
        <v>1725</v>
      </c>
      <c r="O288" s="36"/>
      <c r="P288" s="36"/>
      <c r="Q288" s="36"/>
      <c r="R288" s="36"/>
      <c r="S288" s="36"/>
      <c r="T288" s="36"/>
      <c r="U288" s="36"/>
      <c r="V288" s="36"/>
      <c r="W288" s="36"/>
      <c r="X288" s="36"/>
      <c r="Y288" s="36"/>
      <c r="Z288" s="36"/>
      <c r="AA288" s="37">
        <f t="shared" si="17"/>
        <v>3</v>
      </c>
      <c r="AB288" s="38">
        <f t="shared" si="18"/>
        <v>1795.73</v>
      </c>
      <c r="AC288" s="38">
        <f t="shared" si="19"/>
        <v>1795.73</v>
      </c>
      <c r="AD288" s="39">
        <f t="shared" si="20"/>
        <v>3.4861088930465809</v>
      </c>
    </row>
    <row r="289" spans="1:30">
      <c r="A289" s="27">
        <v>272</v>
      </c>
      <c r="B289" s="28" t="s">
        <v>608</v>
      </c>
      <c r="C289" s="28" t="s">
        <v>609</v>
      </c>
      <c r="D289" s="29" t="s">
        <v>66</v>
      </c>
      <c r="E289" s="30">
        <v>1</v>
      </c>
      <c r="F289" s="31"/>
      <c r="G289" s="30"/>
      <c r="H289" s="32"/>
      <c r="I289" s="32"/>
      <c r="J289" s="33">
        <v>1.0379</v>
      </c>
      <c r="K289" s="30"/>
      <c r="L289" s="34">
        <v>55653.030833333301</v>
      </c>
      <c r="M289" s="34">
        <v>54872.118333333303</v>
      </c>
      <c r="N289" s="35">
        <v>52060.833333333299</v>
      </c>
      <c r="O289" s="36"/>
      <c r="P289" s="36"/>
      <c r="Q289" s="36"/>
      <c r="R289" s="36"/>
      <c r="S289" s="36"/>
      <c r="T289" s="36"/>
      <c r="U289" s="36"/>
      <c r="V289" s="36"/>
      <c r="W289" s="36"/>
      <c r="X289" s="36"/>
      <c r="Y289" s="36"/>
      <c r="Z289" s="36"/>
      <c r="AA289" s="37">
        <f t="shared" si="17"/>
        <v>3</v>
      </c>
      <c r="AB289" s="38">
        <f t="shared" si="18"/>
        <v>54195.33</v>
      </c>
      <c r="AC289" s="38">
        <f t="shared" si="19"/>
        <v>54195.33</v>
      </c>
      <c r="AD289" s="39">
        <f t="shared" si="20"/>
        <v>3.4861184389226292</v>
      </c>
    </row>
    <row r="290" spans="1:30" ht="12.75" customHeight="1">
      <c r="A290" s="40"/>
      <c r="B290" s="41"/>
      <c r="C290" s="4" t="s">
        <v>610</v>
      </c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2"/>
      <c r="O290" s="42"/>
      <c r="P290" s="42"/>
      <c r="Q290" s="42"/>
      <c r="R290" s="42"/>
      <c r="S290" s="42"/>
      <c r="T290" s="42"/>
      <c r="U290" s="42"/>
      <c r="V290" s="42"/>
      <c r="W290" s="42"/>
      <c r="X290" s="42"/>
      <c r="Y290" s="42"/>
      <c r="Z290" s="42"/>
      <c r="AA290" s="42"/>
      <c r="AB290" s="43"/>
      <c r="AC290" s="43">
        <f>SUM(AC18:AC289)</f>
        <v>7493009.5900000073</v>
      </c>
      <c r="AD290" s="44"/>
    </row>
    <row r="291" spans="1:30">
      <c r="C291" s="45"/>
      <c r="D291" s="45"/>
      <c r="E291" s="45"/>
      <c r="F291" s="45"/>
      <c r="G291" s="45"/>
      <c r="H291" s="45"/>
      <c r="I291" s="45"/>
      <c r="J291" s="45"/>
      <c r="K291" s="45"/>
      <c r="L291" s="45"/>
      <c r="M291" s="45"/>
      <c r="N291" s="45"/>
      <c r="O291" s="45"/>
      <c r="P291" s="45"/>
      <c r="Q291" s="45"/>
      <c r="R291" s="45"/>
      <c r="S291" s="45"/>
      <c r="T291" s="45"/>
      <c r="U291" s="45"/>
      <c r="V291" s="45"/>
      <c r="W291" s="45"/>
      <c r="X291" s="45"/>
      <c r="Y291" s="45"/>
      <c r="Z291" s="45"/>
      <c r="AA291" s="45"/>
      <c r="AB291" s="46"/>
    </row>
    <row r="292" spans="1:30" s="47" customFormat="1" hidden="1">
      <c r="C292" s="47" t="s">
        <v>611</v>
      </c>
    </row>
    <row r="293" spans="1:30" s="47" customFormat="1" hidden="1">
      <c r="C293" s="48" t="s">
        <v>612</v>
      </c>
    </row>
    <row r="294" spans="1:30" s="47" customFormat="1" hidden="1">
      <c r="C294" s="48" t="s">
        <v>613</v>
      </c>
    </row>
    <row r="295" spans="1:30" s="47" customFormat="1" hidden="1">
      <c r="C295" s="48" t="s">
        <v>614</v>
      </c>
    </row>
    <row r="296" spans="1:30">
      <c r="L296" s="49"/>
    </row>
    <row r="297" spans="1:30" s="50" customFormat="1" ht="15.75">
      <c r="C297" s="51" t="s">
        <v>615</v>
      </c>
      <c r="D297" s="15"/>
      <c r="E297" s="15"/>
      <c r="F297" s="15"/>
      <c r="G297" s="15"/>
      <c r="H297" s="15"/>
      <c r="I297" s="15"/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</row>
    <row r="298" spans="1:30" s="50" customFormat="1" ht="15.75">
      <c r="C298" s="15"/>
      <c r="D298" s="15"/>
      <c r="E298" s="15"/>
      <c r="F298" s="15"/>
      <c r="G298" s="15"/>
      <c r="H298" s="15"/>
      <c r="I298" s="15"/>
      <c r="J298" s="15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</row>
    <row r="299" spans="1:30" s="50" customFormat="1" ht="15.75">
      <c r="C299" s="52">
        <v>44832</v>
      </c>
      <c r="D299" s="53"/>
      <c r="E299" s="53"/>
      <c r="F299" s="3" t="s">
        <v>616</v>
      </c>
      <c r="G299" s="3"/>
      <c r="H299" s="3"/>
      <c r="I299" s="3"/>
      <c r="J299" s="3"/>
      <c r="K299" s="54"/>
      <c r="L299" s="3"/>
      <c r="M299" s="3"/>
      <c r="N299" s="3"/>
      <c r="O299" s="55"/>
      <c r="P299" s="55"/>
      <c r="Q299" s="15"/>
      <c r="R299" s="15"/>
      <c r="S299" s="15"/>
      <c r="T299" s="15"/>
      <c r="U299" s="15"/>
      <c r="V299" s="53"/>
      <c r="W299" s="53"/>
      <c r="X299" s="53"/>
      <c r="Y299" s="53"/>
      <c r="Z299" s="53"/>
      <c r="AA299" s="53"/>
      <c r="AB299" s="53"/>
      <c r="AC299" s="56"/>
    </row>
    <row r="300" spans="1:30" s="50" customFormat="1" ht="15.75">
      <c r="C300" s="57" t="s">
        <v>617</v>
      </c>
      <c r="D300" s="53"/>
      <c r="E300" s="53"/>
      <c r="F300" s="2" t="s">
        <v>618</v>
      </c>
      <c r="G300" s="2"/>
      <c r="H300" s="2"/>
      <c r="I300" s="2"/>
      <c r="J300" s="2"/>
      <c r="K300" s="15"/>
      <c r="L300" s="1" t="s">
        <v>619</v>
      </c>
      <c r="M300" s="1"/>
      <c r="N300" s="1"/>
      <c r="O300" s="55"/>
      <c r="P300" s="55"/>
      <c r="Q300" s="15"/>
      <c r="R300" s="15"/>
      <c r="S300" s="15"/>
      <c r="T300" s="15"/>
      <c r="U300" s="15"/>
      <c r="V300" s="53"/>
      <c r="W300" s="53"/>
      <c r="X300" s="53"/>
      <c r="Y300" s="53"/>
      <c r="Z300" s="53"/>
      <c r="AA300" s="53"/>
      <c r="AB300" s="53"/>
    </row>
    <row r="301" spans="1:30">
      <c r="C301" s="58"/>
      <c r="V301" s="54"/>
      <c r="W301" s="54"/>
      <c r="X301" s="54"/>
      <c r="Y301" s="54"/>
      <c r="Z301" s="54"/>
      <c r="AA301" s="54"/>
      <c r="AB301" s="54"/>
    </row>
    <row r="302" spans="1:30">
      <c r="C302" s="51" t="s">
        <v>620</v>
      </c>
      <c r="V302" s="54"/>
      <c r="W302" s="54"/>
      <c r="X302" s="54"/>
      <c r="Y302" s="54"/>
      <c r="Z302" s="54"/>
      <c r="AA302" s="54"/>
      <c r="AB302" s="54"/>
    </row>
    <row r="303" spans="1:30">
      <c r="V303" s="54"/>
      <c r="W303" s="54"/>
      <c r="X303" s="54"/>
      <c r="Y303" s="54"/>
      <c r="Z303" s="54"/>
      <c r="AA303" s="54"/>
      <c r="AB303" s="54"/>
    </row>
    <row r="304" spans="1:30">
      <c r="C304" s="52">
        <v>44832</v>
      </c>
      <c r="D304" s="53"/>
      <c r="E304" s="53"/>
      <c r="F304" s="3" t="s">
        <v>622</v>
      </c>
      <c r="G304" s="3"/>
      <c r="H304" s="3"/>
      <c r="I304" s="3"/>
      <c r="J304" s="3"/>
      <c r="K304" s="54"/>
      <c r="L304" s="3"/>
      <c r="M304" s="3"/>
      <c r="N304" s="3"/>
      <c r="O304" s="55"/>
      <c r="P304" s="55"/>
      <c r="V304" s="53"/>
      <c r="W304" s="53"/>
      <c r="X304" s="53"/>
      <c r="Y304" s="53"/>
      <c r="Z304" s="53"/>
      <c r="AA304" s="53"/>
      <c r="AB304" s="53"/>
    </row>
    <row r="305" spans="3:30">
      <c r="C305" s="57" t="s">
        <v>617</v>
      </c>
      <c r="D305" s="53"/>
      <c r="E305" s="53"/>
      <c r="F305" s="2" t="s">
        <v>618</v>
      </c>
      <c r="G305" s="2"/>
      <c r="H305" s="2"/>
      <c r="I305" s="2"/>
      <c r="J305" s="2"/>
      <c r="L305" s="1" t="s">
        <v>619</v>
      </c>
      <c r="M305" s="1"/>
      <c r="N305" s="1"/>
      <c r="O305" s="55"/>
      <c r="P305" s="55"/>
      <c r="V305" s="53"/>
      <c r="W305" s="53"/>
      <c r="X305" s="53"/>
      <c r="Y305" s="53"/>
      <c r="Z305" s="53"/>
      <c r="AA305" s="53"/>
      <c r="AB305" s="53"/>
    </row>
    <row r="308" spans="3:30">
      <c r="C308" s="51" t="s">
        <v>621</v>
      </c>
    </row>
    <row r="310" spans="3:30"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</row>
  </sheetData>
  <autoFilter ref="A17:AD290"/>
  <mergeCells count="38">
    <mergeCell ref="F304:J304"/>
    <mergeCell ref="L304:N304"/>
    <mergeCell ref="F305:J305"/>
    <mergeCell ref="L305:N305"/>
    <mergeCell ref="C310:AD310"/>
    <mergeCell ref="C290:M290"/>
    <mergeCell ref="F299:J299"/>
    <mergeCell ref="L299:N299"/>
    <mergeCell ref="F300:J300"/>
    <mergeCell ref="L300:N300"/>
    <mergeCell ref="AD14:AD16"/>
    <mergeCell ref="F15:F16"/>
    <mergeCell ref="G15:G16"/>
    <mergeCell ref="H15:H16"/>
    <mergeCell ref="I15:I16"/>
    <mergeCell ref="L15:P15"/>
    <mergeCell ref="Q15:U15"/>
    <mergeCell ref="V15:Z15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C4:AC4"/>
    <mergeCell ref="D6:AC6"/>
    <mergeCell ref="D7:AC7"/>
    <mergeCell ref="D8:AC8"/>
    <mergeCell ref="D9:AC9"/>
  </mergeCells>
  <dataValidations count="1">
    <dataValidation type="list" allowBlank="1" showInputMessage="1" showErrorMessage="1" sqref="E7:AC7">
      <formula1>подгруппа</formula1>
      <formula2>0</formula2>
    </dataValidation>
  </dataValidations>
  <pageMargins left="0.23611111111111099" right="0" top="0.39374999999999999" bottom="0.39374999999999999" header="0.511811023622047" footer="0.511811023622047"/>
  <pageSetup paperSize="8" scale="74" fitToHeight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mPenkova</cp:lastModifiedBy>
  <cp:revision>32</cp:revision>
  <cp:lastPrinted>2022-03-16T05:00:51Z</cp:lastPrinted>
  <dcterms:created xsi:type="dcterms:W3CDTF">1996-10-08T23:32:33Z</dcterms:created>
  <dcterms:modified xsi:type="dcterms:W3CDTF">2022-10-04T11:53:27Z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0x010100C5C28DEBDB15EA44A6166D9FB5FB1653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ScaleCrop">
    <vt:bool>false</vt:bool>
  </property>
  <property fmtid="{D5CDD505-2E9C-101B-9397-08002B2CF9AE}" pid="6" name="ShareDoc">
    <vt:bool>false</vt:bool>
  </property>
</Properties>
</file>